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28800" windowHeight="12300"/>
  </bookViews>
  <sheets>
    <sheet name="График оценочных процедур" sheetId="5" r:id="rId1"/>
    <sheet name="Сокращения" sheetId="6" r:id="rId2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процедур'!$A$1:$AY$731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40" i="5" l="1"/>
  <c r="AQ460" i="5" l="1"/>
  <c r="AQ461" i="5"/>
  <c r="AS461" i="5" s="1"/>
  <c r="AQ462" i="5"/>
  <c r="AS462" i="5" s="1"/>
  <c r="AQ463" i="5"/>
  <c r="AS460" i="5"/>
  <c r="AS463" i="5"/>
  <c r="AQ671" i="5" l="1"/>
  <c r="AQ672" i="5"/>
  <c r="AQ673" i="5"/>
  <c r="AQ674" i="5"/>
  <c r="AQ675" i="5"/>
  <c r="AQ676" i="5"/>
  <c r="AQ677" i="5"/>
  <c r="AQ678" i="5"/>
  <c r="AQ679" i="5"/>
  <c r="AQ680" i="5"/>
  <c r="AQ681" i="5"/>
  <c r="AQ682" i="5"/>
  <c r="AS682" i="5" s="1"/>
  <c r="AQ683" i="5"/>
  <c r="AQ684" i="5"/>
  <c r="AQ685" i="5"/>
  <c r="AQ686" i="5"/>
  <c r="AQ687" i="5"/>
  <c r="AQ688" i="5"/>
  <c r="AQ689" i="5"/>
  <c r="AQ690" i="5"/>
  <c r="AQ691" i="5"/>
  <c r="AQ692" i="5"/>
  <c r="AQ693" i="5"/>
  <c r="AQ694" i="5"/>
  <c r="AQ695" i="5"/>
  <c r="AQ696" i="5"/>
  <c r="AQ697" i="5"/>
  <c r="AQ698" i="5"/>
  <c r="AQ699" i="5"/>
  <c r="AQ700" i="5"/>
  <c r="AQ701" i="5"/>
  <c r="AQ702" i="5"/>
  <c r="AQ703" i="5"/>
  <c r="AQ704" i="5"/>
  <c r="AQ705" i="5"/>
  <c r="AQ706" i="5"/>
  <c r="AQ707" i="5"/>
  <c r="AQ708" i="5"/>
  <c r="AQ709" i="5"/>
  <c r="AQ710" i="5"/>
  <c r="AQ711" i="5"/>
  <c r="AQ712" i="5"/>
  <c r="AQ713" i="5"/>
  <c r="AQ714" i="5"/>
  <c r="AQ715" i="5"/>
  <c r="AQ716" i="5"/>
  <c r="AQ717" i="5"/>
  <c r="AQ718" i="5"/>
  <c r="AQ719" i="5"/>
  <c r="AQ720" i="5"/>
  <c r="AQ721" i="5"/>
  <c r="AQ722" i="5"/>
  <c r="AQ723" i="5"/>
  <c r="AQ724" i="5"/>
  <c r="AQ725" i="5"/>
  <c r="AQ726" i="5"/>
  <c r="AQ727" i="5"/>
  <c r="AQ728" i="5"/>
  <c r="AQ729" i="5"/>
  <c r="AQ730" i="5"/>
  <c r="AQ670" i="5"/>
  <c r="AQ601" i="5"/>
  <c r="AQ602" i="5"/>
  <c r="AQ603" i="5"/>
  <c r="AQ604" i="5"/>
  <c r="AQ605" i="5"/>
  <c r="AQ606" i="5"/>
  <c r="AQ607" i="5"/>
  <c r="AQ608" i="5"/>
  <c r="AQ609" i="5"/>
  <c r="AQ610" i="5"/>
  <c r="AQ611" i="5"/>
  <c r="AQ612" i="5"/>
  <c r="AQ613" i="5"/>
  <c r="AQ614" i="5"/>
  <c r="AQ615" i="5"/>
  <c r="AQ616" i="5"/>
  <c r="AQ617" i="5"/>
  <c r="AQ618" i="5"/>
  <c r="AQ619" i="5"/>
  <c r="AQ620" i="5"/>
  <c r="AQ621" i="5"/>
  <c r="AQ622" i="5"/>
  <c r="AQ623" i="5"/>
  <c r="AQ624" i="5"/>
  <c r="AQ625" i="5"/>
  <c r="AQ626" i="5"/>
  <c r="AQ627" i="5"/>
  <c r="AQ628" i="5"/>
  <c r="AQ629" i="5"/>
  <c r="AQ630" i="5"/>
  <c r="AQ631" i="5"/>
  <c r="AQ632" i="5"/>
  <c r="AQ633" i="5"/>
  <c r="AQ634" i="5"/>
  <c r="AQ635" i="5"/>
  <c r="AQ636" i="5"/>
  <c r="AQ637" i="5"/>
  <c r="AQ638" i="5"/>
  <c r="AQ639" i="5"/>
  <c r="AQ640" i="5"/>
  <c r="AQ641" i="5"/>
  <c r="AQ642" i="5"/>
  <c r="AQ643" i="5"/>
  <c r="AQ644" i="5"/>
  <c r="AQ645" i="5"/>
  <c r="AQ646" i="5"/>
  <c r="AQ647" i="5"/>
  <c r="AQ648" i="5"/>
  <c r="AQ649" i="5"/>
  <c r="AQ650" i="5"/>
  <c r="AQ651" i="5"/>
  <c r="AQ652" i="5"/>
  <c r="AQ653" i="5"/>
  <c r="AQ654" i="5"/>
  <c r="AQ655" i="5"/>
  <c r="AQ656" i="5"/>
  <c r="AQ657" i="5"/>
  <c r="AQ658" i="5"/>
  <c r="AQ659" i="5"/>
  <c r="AQ660" i="5"/>
  <c r="AQ661" i="5"/>
  <c r="AQ662" i="5"/>
  <c r="AQ663" i="5"/>
  <c r="AQ664" i="5"/>
  <c r="AQ665" i="5"/>
  <c r="AQ600" i="5"/>
  <c r="AS600" i="5"/>
  <c r="AQ586" i="5"/>
  <c r="AQ587" i="5"/>
  <c r="AQ588" i="5"/>
  <c r="AQ589" i="5"/>
  <c r="AQ590" i="5"/>
  <c r="AQ591" i="5"/>
  <c r="AQ592" i="5"/>
  <c r="AQ593" i="5"/>
  <c r="AQ594" i="5"/>
  <c r="AQ595" i="5"/>
  <c r="AQ596" i="5"/>
  <c r="AQ597" i="5"/>
  <c r="AQ598" i="5"/>
  <c r="AQ599" i="5"/>
  <c r="AQ585" i="5"/>
  <c r="AQ516" i="5"/>
  <c r="AQ517" i="5"/>
  <c r="AQ518" i="5"/>
  <c r="AQ519" i="5"/>
  <c r="AQ520" i="5"/>
  <c r="AQ521" i="5"/>
  <c r="AQ522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45" i="5"/>
  <c r="AQ546" i="5"/>
  <c r="AQ547" i="5"/>
  <c r="AQ548" i="5"/>
  <c r="AQ549" i="5"/>
  <c r="AQ550" i="5"/>
  <c r="AQ551" i="5"/>
  <c r="AQ552" i="5"/>
  <c r="AQ553" i="5"/>
  <c r="AQ554" i="5"/>
  <c r="AQ555" i="5"/>
  <c r="AQ556" i="5"/>
  <c r="AQ557" i="5"/>
  <c r="AQ558" i="5"/>
  <c r="AQ559" i="5"/>
  <c r="AQ560" i="5"/>
  <c r="AQ561" i="5"/>
  <c r="AQ562" i="5"/>
  <c r="AQ563" i="5"/>
  <c r="AQ564" i="5"/>
  <c r="AQ565" i="5"/>
  <c r="AQ566" i="5"/>
  <c r="AQ567" i="5"/>
  <c r="AQ568" i="5"/>
  <c r="AQ569" i="5"/>
  <c r="AQ570" i="5"/>
  <c r="AQ571" i="5"/>
  <c r="AQ572" i="5"/>
  <c r="AQ573" i="5"/>
  <c r="AQ574" i="5"/>
  <c r="AQ575" i="5"/>
  <c r="AQ576" i="5"/>
  <c r="AQ577" i="5"/>
  <c r="AQ578" i="5"/>
  <c r="AQ579" i="5"/>
  <c r="AQ580" i="5"/>
  <c r="AQ515" i="5"/>
  <c r="AS515" i="5"/>
  <c r="AQ501" i="5"/>
  <c r="AQ502" i="5"/>
  <c r="AQ503" i="5"/>
  <c r="AQ504" i="5"/>
  <c r="AQ505" i="5"/>
  <c r="AQ506" i="5"/>
  <c r="AQ507" i="5"/>
  <c r="AQ508" i="5"/>
  <c r="AQ509" i="5"/>
  <c r="AQ510" i="5"/>
  <c r="AQ511" i="5"/>
  <c r="AQ512" i="5"/>
  <c r="AQ513" i="5"/>
  <c r="AQ514" i="5"/>
  <c r="AQ500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58" i="5"/>
  <c r="AQ459" i="5"/>
  <c r="AQ464" i="5"/>
  <c r="AQ465" i="5"/>
  <c r="AQ466" i="5"/>
  <c r="AQ467" i="5"/>
  <c r="AQ468" i="5"/>
  <c r="AQ469" i="5"/>
  <c r="AQ470" i="5"/>
  <c r="AQ471" i="5"/>
  <c r="AQ472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Q439" i="5"/>
  <c r="AS439" i="5" s="1"/>
  <c r="AQ428" i="5"/>
  <c r="AQ429" i="5"/>
  <c r="AQ430" i="5"/>
  <c r="AQ431" i="5"/>
  <c r="AQ432" i="5"/>
  <c r="AQ433" i="5"/>
  <c r="AQ434" i="5"/>
  <c r="AQ435" i="5"/>
  <c r="AQ436" i="5"/>
  <c r="AQ437" i="5"/>
  <c r="AQ438" i="5"/>
  <c r="AQ427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332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280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28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174" i="5"/>
  <c r="AQ107" i="5"/>
  <c r="AS350" i="5" l="1"/>
  <c r="AS292" i="5"/>
  <c r="AS293" i="5"/>
  <c r="AS294" i="5"/>
  <c r="AS295" i="5"/>
  <c r="AS240" i="5"/>
  <c r="AS241" i="5"/>
  <c r="AS242" i="5"/>
  <c r="AS243" i="5"/>
  <c r="AR729" i="5"/>
  <c r="AR725" i="5"/>
  <c r="AR720" i="5"/>
  <c r="AR721" i="5"/>
  <c r="AR716" i="5"/>
  <c r="AR717" i="5"/>
  <c r="AR718" i="5"/>
  <c r="AR712" i="5"/>
  <c r="AR713" i="5"/>
  <c r="AR707" i="5"/>
  <c r="AR708" i="5"/>
  <c r="AS708" i="5" s="1"/>
  <c r="AR704" i="5"/>
  <c r="AR700" i="5"/>
  <c r="AR701" i="5"/>
  <c r="AR697" i="5"/>
  <c r="AR693" i="5"/>
  <c r="AR688" i="5"/>
  <c r="AR684" i="5"/>
  <c r="AR680" i="5"/>
  <c r="AR676" i="5"/>
  <c r="AR672" i="5"/>
  <c r="AS672" i="5"/>
  <c r="AS674" i="5"/>
  <c r="AS676" i="5"/>
  <c r="AS679" i="5"/>
  <c r="AS680" i="5"/>
  <c r="AS683" i="5"/>
  <c r="AS684" i="5"/>
  <c r="AS685" i="5"/>
  <c r="AS687" i="5"/>
  <c r="AS688" i="5"/>
  <c r="AS689" i="5"/>
  <c r="AS692" i="5"/>
  <c r="AS693" i="5"/>
  <c r="AS696" i="5"/>
  <c r="AS697" i="5"/>
  <c r="AS700" i="5"/>
  <c r="AS701" i="5"/>
  <c r="AS702" i="5"/>
  <c r="AS704" i="5"/>
  <c r="AS705" i="5"/>
  <c r="AS707" i="5"/>
  <c r="AS709" i="5"/>
  <c r="AS712" i="5"/>
  <c r="AS713" i="5"/>
  <c r="AS715" i="5"/>
  <c r="AS717" i="5"/>
  <c r="AS720" i="5"/>
  <c r="AS721" i="5"/>
  <c r="AS725" i="5"/>
  <c r="AS729" i="5"/>
  <c r="AR642" i="5"/>
  <c r="AR643" i="5"/>
  <c r="AR644" i="5"/>
  <c r="AR637" i="5"/>
  <c r="AR638" i="5"/>
  <c r="AR632" i="5"/>
  <c r="AS632" i="5" s="1"/>
  <c r="AR627" i="5"/>
  <c r="AR622" i="5"/>
  <c r="AR623" i="5"/>
  <c r="AR618" i="5"/>
  <c r="AR608" i="5"/>
  <c r="AR603" i="5"/>
  <c r="AR596" i="5"/>
  <c r="AR597" i="5"/>
  <c r="AR586" i="5"/>
  <c r="AR587" i="5"/>
  <c r="AR591" i="5"/>
  <c r="AR592" i="5"/>
  <c r="AR647" i="5"/>
  <c r="AR648" i="5"/>
  <c r="AR652" i="5"/>
  <c r="AR653" i="5"/>
  <c r="AR657" i="5"/>
  <c r="AR658" i="5"/>
  <c r="AR662" i="5"/>
  <c r="AR663" i="5"/>
  <c r="AR664" i="5"/>
  <c r="AR665" i="5"/>
  <c r="AS586" i="5"/>
  <c r="AS587" i="5"/>
  <c r="AS591" i="5"/>
  <c r="AS594" i="5"/>
  <c r="AS595" i="5"/>
  <c r="AS602" i="5"/>
  <c r="AS607" i="5"/>
  <c r="AS611" i="5"/>
  <c r="AS612" i="5"/>
  <c r="AS613" i="5"/>
  <c r="AS614" i="5"/>
  <c r="AS615" i="5"/>
  <c r="AS617" i="5"/>
  <c r="AS622" i="5"/>
  <c r="AS623" i="5"/>
  <c r="AS624" i="5"/>
  <c r="AS628" i="5"/>
  <c r="AS633" i="5"/>
  <c r="AS637" i="5"/>
  <c r="AS641" i="5"/>
  <c r="AS642" i="5"/>
  <c r="AS645" i="5"/>
  <c r="AS647" i="5"/>
  <c r="AS648" i="5"/>
  <c r="AS652" i="5"/>
  <c r="AS657" i="5"/>
  <c r="AS658" i="5"/>
  <c r="AS662" i="5"/>
  <c r="AS664" i="5"/>
  <c r="AS502" i="5"/>
  <c r="AS512" i="5"/>
  <c r="AS517" i="5"/>
  <c r="AS520" i="5"/>
  <c r="AS521" i="5"/>
  <c r="AS522" i="5"/>
  <c r="AS523" i="5"/>
  <c r="AS524" i="5"/>
  <c r="AS525" i="5"/>
  <c r="AS533" i="5"/>
  <c r="AS536" i="5"/>
  <c r="AS537" i="5"/>
  <c r="AS538" i="5"/>
  <c r="AS539" i="5"/>
  <c r="AS540" i="5"/>
  <c r="AS543" i="5"/>
  <c r="AS553" i="5"/>
  <c r="AS557" i="5"/>
  <c r="AS563" i="5"/>
  <c r="AR577" i="5"/>
  <c r="AS577" i="5" s="1"/>
  <c r="AR578" i="5"/>
  <c r="AS578" i="5" s="1"/>
  <c r="AR571" i="5"/>
  <c r="AR572" i="5"/>
  <c r="AR573" i="5"/>
  <c r="AR567" i="5"/>
  <c r="AS567" i="5" s="1"/>
  <c r="AR568" i="5"/>
  <c r="AS568" i="5" s="1"/>
  <c r="AR562" i="5"/>
  <c r="AS562" i="5" s="1"/>
  <c r="AR563" i="5"/>
  <c r="AR557" i="5"/>
  <c r="AR558" i="5"/>
  <c r="AS558" i="5" s="1"/>
  <c r="AR552" i="5"/>
  <c r="AS552" i="5" s="1"/>
  <c r="AR553" i="5"/>
  <c r="AR547" i="5"/>
  <c r="AS547" i="5" s="1"/>
  <c r="AR548" i="5"/>
  <c r="AS548" i="5" s="1"/>
  <c r="AR542" i="5"/>
  <c r="AS542" i="5" s="1"/>
  <c r="AR543" i="5"/>
  <c r="AR532" i="5"/>
  <c r="AS532" i="5" s="1"/>
  <c r="AR533" i="5"/>
  <c r="AR527" i="5"/>
  <c r="AS527" i="5" s="1"/>
  <c r="AR528" i="5"/>
  <c r="AS528" i="5" s="1"/>
  <c r="AR517" i="5"/>
  <c r="AR518" i="5"/>
  <c r="AS518" i="5" s="1"/>
  <c r="AR511" i="5"/>
  <c r="AS511" i="5" s="1"/>
  <c r="AR512" i="5"/>
  <c r="AR506" i="5"/>
  <c r="AS506" i="5" s="1"/>
  <c r="AR507" i="5"/>
  <c r="AS507" i="5" s="1"/>
  <c r="AR501" i="5"/>
  <c r="AS501" i="5" s="1"/>
  <c r="AR502" i="5"/>
  <c r="AR493" i="5"/>
  <c r="AR490" i="5"/>
  <c r="AR486" i="5"/>
  <c r="AS486" i="5" s="1"/>
  <c r="AR482" i="5"/>
  <c r="AR478" i="5"/>
  <c r="AS478" i="5" s="1"/>
  <c r="AR474" i="5"/>
  <c r="AR470" i="5"/>
  <c r="AS470" i="5" s="1"/>
  <c r="AR466" i="5"/>
  <c r="AR454" i="5"/>
  <c r="AS454" i="5" s="1"/>
  <c r="AR450" i="5"/>
  <c r="AR446" i="5"/>
  <c r="AR447" i="5"/>
  <c r="AR442" i="5"/>
  <c r="AS442" i="5" s="1"/>
  <c r="AR437" i="5"/>
  <c r="AR433" i="5"/>
  <c r="AS433" i="5" s="1"/>
  <c r="AR429" i="5"/>
  <c r="AS429" i="5" s="1"/>
  <c r="AS437" i="5"/>
  <c r="AS450" i="5"/>
  <c r="AS456" i="5"/>
  <c r="AS457" i="5"/>
  <c r="AS458" i="5"/>
  <c r="AS459" i="5"/>
  <c r="AS466" i="5"/>
  <c r="AS474" i="5"/>
  <c r="AS482" i="5"/>
  <c r="AS490" i="5"/>
  <c r="AS493" i="5"/>
  <c r="AS336" i="5"/>
  <c r="AS341" i="5"/>
  <c r="AS345" i="5"/>
  <c r="AS347" i="5"/>
  <c r="AS354" i="5"/>
  <c r="AS358" i="5"/>
  <c r="AS360" i="5"/>
  <c r="AS366" i="5"/>
  <c r="AS370" i="5"/>
  <c r="AS372" i="5"/>
  <c r="AS382" i="5"/>
  <c r="AS384" i="5"/>
  <c r="AS388" i="5"/>
  <c r="AS394" i="5"/>
  <c r="AS396" i="5"/>
  <c r="AS401" i="5"/>
  <c r="AS413" i="5"/>
  <c r="AS419" i="5"/>
  <c r="AS421" i="5"/>
  <c r="AR418" i="5"/>
  <c r="AS418" i="5" s="1"/>
  <c r="AR419" i="5"/>
  <c r="AR420" i="5"/>
  <c r="AS420" i="5" s="1"/>
  <c r="AR412" i="5"/>
  <c r="AS412" i="5" s="1"/>
  <c r="AR413" i="5"/>
  <c r="AR414" i="5"/>
  <c r="AS414" i="5" s="1"/>
  <c r="AR406" i="5"/>
  <c r="AS406" i="5" s="1"/>
  <c r="AR407" i="5"/>
  <c r="AS407" i="5" s="1"/>
  <c r="AR408" i="5"/>
  <c r="AS408" i="5" s="1"/>
  <c r="AR400" i="5"/>
  <c r="AS400" i="5" s="1"/>
  <c r="AR401" i="5"/>
  <c r="AR402" i="5"/>
  <c r="AS402" i="5" s="1"/>
  <c r="AR394" i="5"/>
  <c r="AR395" i="5"/>
  <c r="AS395" i="5" s="1"/>
  <c r="AR396" i="5"/>
  <c r="AR390" i="5"/>
  <c r="AS390" i="5" s="1"/>
  <c r="AR388" i="5"/>
  <c r="AR389" i="5"/>
  <c r="AS389" i="5" s="1"/>
  <c r="AR382" i="5"/>
  <c r="AR383" i="5"/>
  <c r="AS383" i="5" s="1"/>
  <c r="AR384" i="5"/>
  <c r="AR376" i="5"/>
  <c r="AS376" i="5" s="1"/>
  <c r="AR377" i="5"/>
  <c r="AS377" i="5" s="1"/>
  <c r="AR378" i="5"/>
  <c r="AS378" i="5" s="1"/>
  <c r="AR370" i="5"/>
  <c r="AR371" i="5"/>
  <c r="AS371" i="5" s="1"/>
  <c r="AR372" i="5"/>
  <c r="AR364" i="5"/>
  <c r="AS364" i="5" s="1"/>
  <c r="AR365" i="5"/>
  <c r="AS365" i="5" s="1"/>
  <c r="AR366" i="5"/>
  <c r="AR358" i="5"/>
  <c r="AR359" i="5"/>
  <c r="AS359" i="5" s="1"/>
  <c r="AR360" i="5"/>
  <c r="AR353" i="5"/>
  <c r="AS353" i="5" s="1"/>
  <c r="AR354" i="5"/>
  <c r="AR355" i="5"/>
  <c r="AS355" i="5" s="1"/>
  <c r="AR345" i="5"/>
  <c r="AR346" i="5"/>
  <c r="AS346" i="5" s="1"/>
  <c r="AR347" i="5"/>
  <c r="AR339" i="5"/>
  <c r="AS339" i="5" s="1"/>
  <c r="AR340" i="5"/>
  <c r="AS340" i="5" s="1"/>
  <c r="AR341" i="5"/>
  <c r="AR333" i="5"/>
  <c r="AS333" i="5" s="1"/>
  <c r="AR334" i="5"/>
  <c r="AS334" i="5" s="1"/>
  <c r="AR335" i="5"/>
  <c r="AS335" i="5" s="1"/>
  <c r="AR336" i="5"/>
  <c r="AR421" i="5"/>
  <c r="AR422" i="5"/>
  <c r="AS422" i="5" s="1"/>
  <c r="AR326" i="5"/>
  <c r="AR322" i="5"/>
  <c r="AR318" i="5"/>
  <c r="AR314" i="5"/>
  <c r="AR310" i="5"/>
  <c r="AR306" i="5"/>
  <c r="AR302" i="5"/>
  <c r="AR298" i="5"/>
  <c r="AR290" i="5"/>
  <c r="AR286" i="5"/>
  <c r="AR282" i="5"/>
  <c r="AR274" i="5"/>
  <c r="AR270" i="5"/>
  <c r="AR266" i="5"/>
  <c r="AS266" i="5" s="1"/>
  <c r="AR262" i="5"/>
  <c r="AR258" i="5"/>
  <c r="AS258" i="5" s="1"/>
  <c r="AR254" i="5"/>
  <c r="AR250" i="5"/>
  <c r="AS250" i="5" s="1"/>
  <c r="AR246" i="5"/>
  <c r="AR238" i="5"/>
  <c r="AR234" i="5"/>
  <c r="AR230" i="5"/>
  <c r="AS230" i="5" s="1"/>
  <c r="AS238" i="5"/>
  <c r="AS274" i="5"/>
  <c r="AR220" i="5"/>
  <c r="AR221" i="5"/>
  <c r="AR215" i="5"/>
  <c r="AR216" i="5"/>
  <c r="AS216" i="5" s="1"/>
  <c r="AR210" i="5"/>
  <c r="AR211" i="5"/>
  <c r="AR205" i="5"/>
  <c r="AR206" i="5"/>
  <c r="AR200" i="5"/>
  <c r="AR201" i="5"/>
  <c r="AR195" i="5"/>
  <c r="AR196" i="5"/>
  <c r="AS196" i="5" s="1"/>
  <c r="AR190" i="5"/>
  <c r="AR191" i="5"/>
  <c r="AR185" i="5"/>
  <c r="AR186" i="5"/>
  <c r="AR180" i="5"/>
  <c r="AR181" i="5"/>
  <c r="AR175" i="5"/>
  <c r="AR176" i="5"/>
  <c r="AS176" i="5" s="1"/>
  <c r="AS175" i="5"/>
  <c r="AS185" i="5"/>
  <c r="AS186" i="5"/>
  <c r="AS195" i="5"/>
  <c r="AS205" i="5"/>
  <c r="AS206" i="5"/>
  <c r="AS215" i="5"/>
  <c r="AR164" i="5"/>
  <c r="AR165" i="5"/>
  <c r="AR166" i="5"/>
  <c r="AR167" i="5"/>
  <c r="AR157" i="5"/>
  <c r="AR158" i="5"/>
  <c r="AR159" i="5"/>
  <c r="AR160" i="5"/>
  <c r="AR150" i="5"/>
  <c r="AR151" i="5"/>
  <c r="AR152" i="5"/>
  <c r="AR153" i="5"/>
  <c r="AR143" i="5"/>
  <c r="AR144" i="5"/>
  <c r="AR145" i="5"/>
  <c r="AR146" i="5"/>
  <c r="AR135" i="5"/>
  <c r="AR136" i="5"/>
  <c r="AR137" i="5"/>
  <c r="AR138" i="5"/>
  <c r="AR139" i="5"/>
  <c r="AR129" i="5"/>
  <c r="AR130" i="5"/>
  <c r="AR131" i="5"/>
  <c r="AR132" i="5"/>
  <c r="AR122" i="5"/>
  <c r="AR123" i="5"/>
  <c r="AR124" i="5"/>
  <c r="AR125" i="5"/>
  <c r="AR126" i="5"/>
  <c r="AR115" i="5"/>
  <c r="AR116" i="5"/>
  <c r="AR117" i="5"/>
  <c r="AR118" i="5"/>
  <c r="AR108" i="5"/>
  <c r="AR109" i="5"/>
  <c r="AR110" i="5"/>
  <c r="AR111" i="5"/>
  <c r="AQ108" i="5"/>
  <c r="AS108" i="5" s="1"/>
  <c r="AQ109" i="5"/>
  <c r="AS109" i="5" s="1"/>
  <c r="AQ110" i="5"/>
  <c r="AS110" i="5" s="1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S130" i="5" s="1"/>
  <c r="AQ131" i="5"/>
  <c r="AS131" i="5" s="1"/>
  <c r="AQ132" i="5"/>
  <c r="AS132" i="5" s="1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S150" i="5" s="1"/>
  <c r="AQ151" i="5"/>
  <c r="AS151" i="5" s="1"/>
  <c r="AQ152" i="5"/>
  <c r="AS152" i="5" s="1"/>
  <c r="AQ153" i="5"/>
  <c r="AS153" i="5" s="1"/>
  <c r="AQ154" i="5"/>
  <c r="AQ155" i="5"/>
  <c r="AQ156" i="5"/>
  <c r="AQ157" i="5"/>
  <c r="AQ158" i="5"/>
  <c r="AQ159" i="5"/>
  <c r="AQ160" i="5"/>
  <c r="AQ161" i="5"/>
  <c r="AQ162" i="5"/>
  <c r="AQ163" i="5"/>
  <c r="AQ164" i="5"/>
  <c r="AS164" i="5" s="1"/>
  <c r="AQ165" i="5"/>
  <c r="AQ166" i="5"/>
  <c r="AS166" i="5" s="1"/>
  <c r="AQ167" i="5"/>
  <c r="AS167" i="5" s="1"/>
  <c r="AQ168" i="5"/>
  <c r="AQ169" i="5"/>
  <c r="AR42" i="5"/>
  <c r="AR43" i="5"/>
  <c r="AR44" i="5"/>
  <c r="AR45" i="5"/>
  <c r="AR48" i="5"/>
  <c r="AR49" i="5"/>
  <c r="AR50" i="5"/>
  <c r="AR51" i="5"/>
  <c r="AR52" i="5"/>
  <c r="AR55" i="5"/>
  <c r="AR56" i="5"/>
  <c r="AR57" i="5"/>
  <c r="AR58" i="5"/>
  <c r="AR59" i="5"/>
  <c r="AR62" i="5"/>
  <c r="AR63" i="5"/>
  <c r="AR64" i="5"/>
  <c r="AR65" i="5"/>
  <c r="AR69" i="5"/>
  <c r="AR70" i="5"/>
  <c r="AR71" i="5"/>
  <c r="AR72" i="5"/>
  <c r="AR76" i="5"/>
  <c r="AR77" i="5"/>
  <c r="AR78" i="5"/>
  <c r="AR79" i="5"/>
  <c r="AR83" i="5"/>
  <c r="AR84" i="5"/>
  <c r="AR85" i="5"/>
  <c r="AR86" i="5"/>
  <c r="AR90" i="5"/>
  <c r="AR91" i="5"/>
  <c r="AR92" i="5"/>
  <c r="AR93" i="5"/>
  <c r="AR97" i="5"/>
  <c r="AR98" i="5"/>
  <c r="AR99" i="5"/>
  <c r="AR100" i="5"/>
  <c r="AQ97" i="5"/>
  <c r="AS97" i="5" s="1"/>
  <c r="AQ98" i="5"/>
  <c r="AS98" i="5" s="1"/>
  <c r="AQ99" i="5"/>
  <c r="AS99" i="5" s="1"/>
  <c r="AQ100" i="5"/>
  <c r="AS100" i="5" s="1"/>
  <c r="AQ42" i="5"/>
  <c r="AS42" i="5" s="1"/>
  <c r="AQ43" i="5"/>
  <c r="AQ44" i="5"/>
  <c r="AS44" i="5" s="1"/>
  <c r="AQ45" i="5"/>
  <c r="AS45" i="5" s="1"/>
  <c r="AQ46" i="5"/>
  <c r="AQ47" i="5"/>
  <c r="AQ48" i="5"/>
  <c r="AS48" i="5" s="1"/>
  <c r="AQ49" i="5"/>
  <c r="AS49" i="5" s="1"/>
  <c r="AQ50" i="5"/>
  <c r="AS50" i="5" s="1"/>
  <c r="AQ51" i="5"/>
  <c r="AS51" i="5" s="1"/>
  <c r="AQ52" i="5"/>
  <c r="AS52" i="5" s="1"/>
  <c r="AQ53" i="5"/>
  <c r="AQ54" i="5"/>
  <c r="AQ55" i="5"/>
  <c r="AQ56" i="5"/>
  <c r="AQ57" i="5"/>
  <c r="AQ58" i="5"/>
  <c r="AQ59" i="5"/>
  <c r="AQ60" i="5"/>
  <c r="AQ61" i="5"/>
  <c r="AQ62" i="5"/>
  <c r="AS62" i="5" s="1"/>
  <c r="AQ63" i="5"/>
  <c r="AS63" i="5" s="1"/>
  <c r="AQ64" i="5"/>
  <c r="AS64" i="5" s="1"/>
  <c r="AQ65" i="5"/>
  <c r="AS65" i="5" s="1"/>
  <c r="AQ66" i="5"/>
  <c r="AQ67" i="5"/>
  <c r="AQ68" i="5"/>
  <c r="AQ69" i="5"/>
  <c r="AQ70" i="5"/>
  <c r="AQ71" i="5"/>
  <c r="AQ72" i="5"/>
  <c r="AQ73" i="5"/>
  <c r="AQ74" i="5"/>
  <c r="AQ75" i="5"/>
  <c r="AQ76" i="5"/>
  <c r="AS76" i="5" s="1"/>
  <c r="AQ77" i="5"/>
  <c r="AS77" i="5" s="1"/>
  <c r="AQ78" i="5"/>
  <c r="AS78" i="5" s="1"/>
  <c r="AQ79" i="5"/>
  <c r="AQ80" i="5"/>
  <c r="AQ81" i="5"/>
  <c r="AQ82" i="5"/>
  <c r="AQ83" i="5"/>
  <c r="AQ84" i="5"/>
  <c r="AQ85" i="5"/>
  <c r="AQ86" i="5"/>
  <c r="AQ87" i="5"/>
  <c r="AQ88" i="5"/>
  <c r="AQ89" i="5"/>
  <c r="AQ90" i="5"/>
  <c r="AS90" i="5" s="1"/>
  <c r="AQ91" i="5"/>
  <c r="AS91" i="5" s="1"/>
  <c r="AQ92" i="5"/>
  <c r="AS92" i="5" s="1"/>
  <c r="AQ93" i="5"/>
  <c r="AS93" i="5" s="1"/>
  <c r="AS111" i="5" l="1"/>
  <c r="AS165" i="5"/>
  <c r="AS129" i="5"/>
  <c r="AS79" i="5"/>
  <c r="AS43" i="5"/>
  <c r="AS718" i="5"/>
  <c r="AS716" i="5"/>
  <c r="AS643" i="5"/>
  <c r="AS608" i="5"/>
  <c r="AS596" i="5"/>
  <c r="AS627" i="5"/>
  <c r="AS665" i="5"/>
  <c r="AS663" i="5"/>
  <c r="AS653" i="5"/>
  <c r="AS592" i="5"/>
  <c r="AS603" i="5"/>
  <c r="AS597" i="5"/>
  <c r="AS618" i="5"/>
  <c r="AS638" i="5"/>
  <c r="AS644" i="5"/>
  <c r="AS573" i="5"/>
  <c r="AS571" i="5"/>
  <c r="AS572" i="5"/>
  <c r="AS446" i="5"/>
  <c r="AS447" i="5"/>
  <c r="AS85" i="5"/>
  <c r="AS83" i="5"/>
  <c r="AS71" i="5"/>
  <c r="AS69" i="5"/>
  <c r="AS159" i="5"/>
  <c r="AS157" i="5"/>
  <c r="AS145" i="5"/>
  <c r="AS143" i="5"/>
  <c r="AS117" i="5"/>
  <c r="AS115" i="5"/>
  <c r="AS221" i="5"/>
  <c r="AS211" i="5"/>
  <c r="AS201" i="5"/>
  <c r="AS191" i="5"/>
  <c r="AS181" i="5"/>
  <c r="AS270" i="5"/>
  <c r="AS262" i="5"/>
  <c r="AS254" i="5"/>
  <c r="AS246" i="5"/>
  <c r="AS234" i="5"/>
  <c r="AS86" i="5"/>
  <c r="AS84" i="5"/>
  <c r="AS72" i="5"/>
  <c r="AS70" i="5"/>
  <c r="AS160" i="5"/>
  <c r="AS158" i="5"/>
  <c r="AS146" i="5"/>
  <c r="AS144" i="5"/>
  <c r="AS118" i="5"/>
  <c r="AS116" i="5"/>
  <c r="AS220" i="5"/>
  <c r="AS210" i="5"/>
  <c r="AS200" i="5"/>
  <c r="AS190" i="5"/>
  <c r="AS180" i="5"/>
  <c r="AS326" i="5"/>
  <c r="AS322" i="5"/>
  <c r="AS318" i="5"/>
  <c r="AS314" i="5"/>
  <c r="AS310" i="5"/>
  <c r="AS306" i="5"/>
  <c r="AS302" i="5"/>
  <c r="AS298" i="5"/>
  <c r="AS290" i="5"/>
  <c r="AS286" i="5"/>
  <c r="AS282" i="5"/>
  <c r="AS59" i="5"/>
  <c r="AS57" i="5"/>
  <c r="AS55" i="5"/>
  <c r="AS125" i="5"/>
  <c r="AS123" i="5"/>
  <c r="AS139" i="5"/>
  <c r="AS137" i="5"/>
  <c r="AS135" i="5"/>
  <c r="AS58" i="5"/>
  <c r="AS56" i="5"/>
  <c r="AS126" i="5"/>
  <c r="AS124" i="5"/>
  <c r="AS122" i="5"/>
  <c r="AS138" i="5"/>
  <c r="AS136" i="5"/>
  <c r="AR728" i="5" l="1"/>
  <c r="AS728" i="5" s="1"/>
  <c r="AR730" i="5"/>
  <c r="AS730" i="5" s="1"/>
  <c r="AR727" i="5"/>
  <c r="AS727" i="5" s="1"/>
  <c r="AR722" i="5"/>
  <c r="AS722" i="5" s="1"/>
  <c r="AR723" i="5"/>
  <c r="AS723" i="5" s="1"/>
  <c r="AR724" i="5"/>
  <c r="AS724" i="5" s="1"/>
  <c r="AR726" i="5"/>
  <c r="AS726" i="5" s="1"/>
  <c r="AR719" i="5"/>
  <c r="AS719" i="5" s="1"/>
  <c r="AR714" i="5"/>
  <c r="AS714" i="5" s="1"/>
  <c r="AR711" i="5"/>
  <c r="AS711" i="5" s="1"/>
  <c r="AR706" i="5"/>
  <c r="AS706" i="5" s="1"/>
  <c r="AR710" i="5"/>
  <c r="AS710" i="5" s="1"/>
  <c r="AR703" i="5"/>
  <c r="AS703" i="5" s="1"/>
  <c r="AR699" i="5"/>
  <c r="AS699" i="5" s="1"/>
  <c r="AR694" i="5"/>
  <c r="AS694" i="5" s="1"/>
  <c r="AR695" i="5"/>
  <c r="AS695" i="5" s="1"/>
  <c r="AR698" i="5"/>
  <c r="AS698" i="5" s="1"/>
  <c r="AR691" i="5"/>
  <c r="AS691" i="5" s="1"/>
  <c r="AR690" i="5"/>
  <c r="AS690" i="5" s="1"/>
  <c r="AR686" i="5"/>
  <c r="AS686" i="5" s="1"/>
  <c r="AR675" i="5"/>
  <c r="AS675" i="5" s="1"/>
  <c r="AR677" i="5"/>
  <c r="AS677" i="5" s="1"/>
  <c r="AR678" i="5"/>
  <c r="AS678" i="5" s="1"/>
  <c r="AR681" i="5"/>
  <c r="AS681" i="5" s="1"/>
  <c r="AR671" i="5"/>
  <c r="AS671" i="5" s="1"/>
  <c r="AR673" i="5"/>
  <c r="AS673" i="5" s="1"/>
  <c r="AR670" i="5"/>
  <c r="AR661" i="5"/>
  <c r="AS661" i="5" s="1"/>
  <c r="AR659" i="5"/>
  <c r="AS659" i="5" s="1"/>
  <c r="AR660" i="5"/>
  <c r="AS660" i="5" s="1"/>
  <c r="AR656" i="5"/>
  <c r="AS656" i="5" s="1"/>
  <c r="AR649" i="5"/>
  <c r="AS649" i="5" s="1"/>
  <c r="AR650" i="5"/>
  <c r="AS650" i="5" s="1"/>
  <c r="AR651" i="5"/>
  <c r="AS651" i="5" s="1"/>
  <c r="AR654" i="5"/>
  <c r="AS654" i="5" s="1"/>
  <c r="AR655" i="5"/>
  <c r="AS655" i="5" s="1"/>
  <c r="AR646" i="5"/>
  <c r="AS646" i="5" s="1"/>
  <c r="AR639" i="5"/>
  <c r="AS639" i="5" s="1"/>
  <c r="AR640" i="5"/>
  <c r="AS640" i="5" s="1"/>
  <c r="AR636" i="5"/>
  <c r="AS636" i="5" s="1"/>
  <c r="AR629" i="5"/>
  <c r="AS629" i="5" s="1"/>
  <c r="AR630" i="5"/>
  <c r="AS630" i="5" s="1"/>
  <c r="AR631" i="5"/>
  <c r="AS631" i="5" s="1"/>
  <c r="AR634" i="5"/>
  <c r="AS634" i="5" s="1"/>
  <c r="AR635" i="5"/>
  <c r="AS635" i="5" s="1"/>
  <c r="AR626" i="5"/>
  <c r="AS626" i="5" s="1"/>
  <c r="AR625" i="5"/>
  <c r="AS625" i="5" s="1"/>
  <c r="AR621" i="5"/>
  <c r="AS621" i="5" s="1"/>
  <c r="AR619" i="5"/>
  <c r="AS619" i="5" s="1"/>
  <c r="AR620" i="5"/>
  <c r="AS620" i="5" s="1"/>
  <c r="AR616" i="5"/>
  <c r="AS616" i="5" s="1"/>
  <c r="AR604" i="5"/>
  <c r="AS604" i="5" s="1"/>
  <c r="AR605" i="5"/>
  <c r="AS605" i="5" s="1"/>
  <c r="AR606" i="5"/>
  <c r="AS606" i="5" s="1"/>
  <c r="AR609" i="5"/>
  <c r="AS609" i="5" s="1"/>
  <c r="AR610" i="5"/>
  <c r="AS610" i="5" s="1"/>
  <c r="AR601" i="5"/>
  <c r="AS601" i="5" s="1"/>
  <c r="AR593" i="5"/>
  <c r="AS593" i="5" s="1"/>
  <c r="AR598" i="5"/>
  <c r="AS598" i="5" s="1"/>
  <c r="AR599" i="5"/>
  <c r="AS599" i="5" s="1"/>
  <c r="AR590" i="5"/>
  <c r="AS590" i="5" s="1"/>
  <c r="AR588" i="5"/>
  <c r="AS588" i="5" s="1"/>
  <c r="AR589" i="5"/>
  <c r="AS589" i="5" s="1"/>
  <c r="AR585" i="5"/>
  <c r="AR579" i="5"/>
  <c r="AS579" i="5" s="1"/>
  <c r="AR580" i="5"/>
  <c r="AS580" i="5" s="1"/>
  <c r="AR576" i="5"/>
  <c r="AS576" i="5" s="1"/>
  <c r="AR569" i="5"/>
  <c r="AS569" i="5" s="1"/>
  <c r="AR570" i="5"/>
  <c r="AS570" i="5" s="1"/>
  <c r="AR574" i="5"/>
  <c r="AS574" i="5" s="1"/>
  <c r="AR575" i="5"/>
  <c r="AS575" i="5" s="1"/>
  <c r="AR566" i="5"/>
  <c r="AS566" i="5" s="1"/>
  <c r="AR559" i="5"/>
  <c r="AS559" i="5" s="1"/>
  <c r="AR560" i="5"/>
  <c r="AS560" i="5" s="1"/>
  <c r="AR561" i="5"/>
  <c r="AS561" i="5" s="1"/>
  <c r="AR564" i="5"/>
  <c r="AS564" i="5" s="1"/>
  <c r="AR565" i="5"/>
  <c r="AS565" i="5" s="1"/>
  <c r="AR556" i="5"/>
  <c r="AS556" i="5" s="1"/>
  <c r="AR554" i="5"/>
  <c r="AS554" i="5" s="1"/>
  <c r="AR555" i="5"/>
  <c r="AS555" i="5" s="1"/>
  <c r="AR551" i="5"/>
  <c r="AS551" i="5" s="1"/>
  <c r="AR549" i="5"/>
  <c r="AS549" i="5" s="1"/>
  <c r="AR550" i="5"/>
  <c r="AS550" i="5" s="1"/>
  <c r="AR546" i="5"/>
  <c r="AS546" i="5" s="1"/>
  <c r="AR544" i="5"/>
  <c r="AS544" i="5" s="1"/>
  <c r="AR545" i="5"/>
  <c r="AS545" i="5" s="1"/>
  <c r="AR541" i="5"/>
  <c r="AS541" i="5" s="1"/>
  <c r="AR529" i="5"/>
  <c r="AS529" i="5" s="1"/>
  <c r="AR530" i="5"/>
  <c r="AS530" i="5" s="1"/>
  <c r="AR531" i="5"/>
  <c r="AS531" i="5" s="1"/>
  <c r="AR534" i="5"/>
  <c r="AS534" i="5" s="1"/>
  <c r="AR535" i="5"/>
  <c r="AS535" i="5" s="1"/>
  <c r="AR526" i="5"/>
  <c r="AS526" i="5" s="1"/>
  <c r="AR503" i="5"/>
  <c r="AS503" i="5" s="1"/>
  <c r="AR504" i="5"/>
  <c r="AS504" i="5" s="1"/>
  <c r="AR505" i="5"/>
  <c r="AS505" i="5" s="1"/>
  <c r="AR508" i="5"/>
  <c r="AS508" i="5" s="1"/>
  <c r="AR509" i="5"/>
  <c r="AS509" i="5" s="1"/>
  <c r="AR510" i="5"/>
  <c r="AS510" i="5" s="1"/>
  <c r="AR513" i="5"/>
  <c r="AS513" i="5" s="1"/>
  <c r="AR514" i="5"/>
  <c r="AS514" i="5" s="1"/>
  <c r="AR516" i="5"/>
  <c r="AS516" i="5" s="1"/>
  <c r="AR519" i="5"/>
  <c r="AS519" i="5" s="1"/>
  <c r="AR500" i="5"/>
  <c r="AR495" i="5"/>
  <c r="AS495" i="5" s="1"/>
  <c r="AR494" i="5"/>
  <c r="AS494" i="5" s="1"/>
  <c r="AR492" i="5"/>
  <c r="AS492" i="5" s="1"/>
  <c r="AR481" i="5"/>
  <c r="AS481" i="5" s="1"/>
  <c r="AR483" i="5"/>
  <c r="AS483" i="5" s="1"/>
  <c r="AR484" i="5"/>
  <c r="AS484" i="5" s="1"/>
  <c r="AR485" i="5"/>
  <c r="AS485" i="5" s="1"/>
  <c r="AR487" i="5"/>
  <c r="AS487" i="5" s="1"/>
  <c r="AR488" i="5"/>
  <c r="AS488" i="5" s="1"/>
  <c r="AR489" i="5"/>
  <c r="AS489" i="5" s="1"/>
  <c r="AR491" i="5"/>
  <c r="AS491" i="5" s="1"/>
  <c r="AR480" i="5"/>
  <c r="AS480" i="5" s="1"/>
  <c r="AR465" i="5"/>
  <c r="AS465" i="5" s="1"/>
  <c r="AR467" i="5"/>
  <c r="AS467" i="5" s="1"/>
  <c r="AR468" i="5"/>
  <c r="AS468" i="5" s="1"/>
  <c r="AR469" i="5"/>
  <c r="AS469" i="5" s="1"/>
  <c r="AR471" i="5"/>
  <c r="AS471" i="5" s="1"/>
  <c r="AR472" i="5"/>
  <c r="AS472" i="5" s="1"/>
  <c r="AR473" i="5"/>
  <c r="AS473" i="5" s="1"/>
  <c r="AR475" i="5"/>
  <c r="AS475" i="5" s="1"/>
  <c r="AR476" i="5"/>
  <c r="AS476" i="5" s="1"/>
  <c r="AR477" i="5"/>
  <c r="AS477" i="5" s="1"/>
  <c r="AR479" i="5"/>
  <c r="AS479" i="5" s="1"/>
  <c r="AR464" i="5"/>
  <c r="AS464" i="5" s="1"/>
  <c r="AR449" i="5"/>
  <c r="AS449" i="5" s="1"/>
  <c r="AR451" i="5"/>
  <c r="AS451" i="5" s="1"/>
  <c r="AR452" i="5"/>
  <c r="AS452" i="5" s="1"/>
  <c r="AR453" i="5"/>
  <c r="AS453" i="5" s="1"/>
  <c r="AR455" i="5"/>
  <c r="AS455" i="5" s="1"/>
  <c r="AR448" i="5"/>
  <c r="AS448" i="5" s="1"/>
  <c r="AR445" i="5"/>
  <c r="AS445" i="5" s="1"/>
  <c r="AR444" i="5"/>
  <c r="AS444" i="5" s="1"/>
  <c r="AR436" i="5"/>
  <c r="AS436" i="5" s="1"/>
  <c r="AR438" i="5"/>
  <c r="AS438" i="5" s="1"/>
  <c r="AR440" i="5"/>
  <c r="AS440" i="5" s="1"/>
  <c r="AR441" i="5"/>
  <c r="AS441" i="5" s="1"/>
  <c r="AR443" i="5"/>
  <c r="AS443" i="5" s="1"/>
  <c r="AR435" i="5"/>
  <c r="AS435" i="5" s="1"/>
  <c r="AR432" i="5"/>
  <c r="AS432" i="5" s="1"/>
  <c r="AR434" i="5"/>
  <c r="AS434" i="5" s="1"/>
  <c r="AR431" i="5"/>
  <c r="AS431" i="5" s="1"/>
  <c r="AR428" i="5"/>
  <c r="AS428" i="5" s="1"/>
  <c r="AR430" i="5"/>
  <c r="AS430" i="5" s="1"/>
  <c r="AR427" i="5"/>
  <c r="AR415" i="5"/>
  <c r="AS415" i="5" s="1"/>
  <c r="AR416" i="5"/>
  <c r="AS416" i="5" s="1"/>
  <c r="AR417" i="5"/>
  <c r="AS417" i="5" s="1"/>
  <c r="AR411" i="5"/>
  <c r="AS411" i="5" s="1"/>
  <c r="AR397" i="5"/>
  <c r="AS397" i="5" s="1"/>
  <c r="AR398" i="5"/>
  <c r="AS398" i="5" s="1"/>
  <c r="AR399" i="5"/>
  <c r="AS399" i="5" s="1"/>
  <c r="AR403" i="5"/>
  <c r="AS403" i="5" s="1"/>
  <c r="AR404" i="5"/>
  <c r="AS404" i="5" s="1"/>
  <c r="AR405" i="5"/>
  <c r="AS405" i="5" s="1"/>
  <c r="AR409" i="5"/>
  <c r="AS409" i="5" s="1"/>
  <c r="AR410" i="5"/>
  <c r="AS410" i="5" s="1"/>
  <c r="AR393" i="5"/>
  <c r="AS393" i="5" s="1"/>
  <c r="AR385" i="5"/>
  <c r="AS385" i="5" s="1"/>
  <c r="AR386" i="5"/>
  <c r="AS386" i="5" s="1"/>
  <c r="AR387" i="5"/>
  <c r="AS387" i="5" s="1"/>
  <c r="AR391" i="5"/>
  <c r="AS391" i="5" s="1"/>
  <c r="AR392" i="5"/>
  <c r="AS392" i="5" s="1"/>
  <c r="AR381" i="5"/>
  <c r="AS381" i="5" s="1"/>
  <c r="AR379" i="5"/>
  <c r="AS379" i="5" s="1"/>
  <c r="AR380" i="5"/>
  <c r="AS380" i="5" s="1"/>
  <c r="AR375" i="5"/>
  <c r="AS375" i="5" s="1"/>
  <c r="AR367" i="5"/>
  <c r="AS367" i="5" s="1"/>
  <c r="AR368" i="5"/>
  <c r="AS368" i="5" s="1"/>
  <c r="AR369" i="5"/>
  <c r="AS369" i="5" s="1"/>
  <c r="AR373" i="5"/>
  <c r="AS373" i="5" s="1"/>
  <c r="AR374" i="5"/>
  <c r="AS374" i="5" s="1"/>
  <c r="AR363" i="5"/>
  <c r="AS363" i="5" s="1"/>
  <c r="AR361" i="5"/>
  <c r="AS361" i="5" s="1"/>
  <c r="AR362" i="5"/>
  <c r="AS362" i="5" s="1"/>
  <c r="AR357" i="5"/>
  <c r="AS357" i="5" s="1"/>
  <c r="AR348" i="5"/>
  <c r="AS348" i="5" s="1"/>
  <c r="AR349" i="5"/>
  <c r="AS349" i="5" s="1"/>
  <c r="AR351" i="5"/>
  <c r="AS351" i="5" s="1"/>
  <c r="AR352" i="5"/>
  <c r="AS352" i="5" s="1"/>
  <c r="AR356" i="5"/>
  <c r="AS356" i="5" s="1"/>
  <c r="AR344" i="5"/>
  <c r="AS344" i="5" s="1"/>
  <c r="AR342" i="5"/>
  <c r="AS342" i="5" s="1"/>
  <c r="AR343" i="5"/>
  <c r="AS343" i="5" s="1"/>
  <c r="AR338" i="5"/>
  <c r="AS338" i="5" s="1"/>
  <c r="AR337" i="5"/>
  <c r="AS337" i="5" s="1"/>
  <c r="AR332" i="5"/>
  <c r="AR321" i="5"/>
  <c r="AS321" i="5" s="1"/>
  <c r="AR323" i="5"/>
  <c r="AS323" i="5" s="1"/>
  <c r="AR324" i="5"/>
  <c r="AS324" i="5" s="1"/>
  <c r="AR325" i="5"/>
  <c r="AS325" i="5" s="1"/>
  <c r="AR327" i="5"/>
  <c r="AS327" i="5" s="1"/>
  <c r="AR320" i="5"/>
  <c r="AS320" i="5" s="1"/>
  <c r="AR305" i="5"/>
  <c r="AS305" i="5" s="1"/>
  <c r="AR307" i="5"/>
  <c r="AS307" i="5" s="1"/>
  <c r="AR308" i="5"/>
  <c r="AS308" i="5" s="1"/>
  <c r="AR309" i="5"/>
  <c r="AS309" i="5" s="1"/>
  <c r="AR311" i="5"/>
  <c r="AS311" i="5" s="1"/>
  <c r="AR312" i="5"/>
  <c r="AS312" i="5" s="1"/>
  <c r="AR313" i="5"/>
  <c r="AS313" i="5" s="1"/>
  <c r="AR315" i="5"/>
  <c r="AS315" i="5" s="1"/>
  <c r="AR316" i="5"/>
  <c r="AS316" i="5" s="1"/>
  <c r="AR317" i="5"/>
  <c r="AS317" i="5" s="1"/>
  <c r="AR319" i="5"/>
  <c r="AS319" i="5" s="1"/>
  <c r="AR304" i="5"/>
  <c r="AS304" i="5" s="1"/>
  <c r="AR301" i="5"/>
  <c r="AS301" i="5" s="1"/>
  <c r="AR303" i="5"/>
  <c r="AS303" i="5" s="1"/>
  <c r="AR300" i="5"/>
  <c r="AS300" i="5" s="1"/>
  <c r="AR297" i="5"/>
  <c r="AS297" i="5" s="1"/>
  <c r="AR299" i="5"/>
  <c r="AS299" i="5" s="1"/>
  <c r="AR296" i="5"/>
  <c r="AS296" i="5" s="1"/>
  <c r="AR285" i="5"/>
  <c r="AS285" i="5" s="1"/>
  <c r="AR287" i="5"/>
  <c r="AS287" i="5" s="1"/>
  <c r="AR288" i="5"/>
  <c r="AS288" i="5" s="1"/>
  <c r="AR289" i="5"/>
  <c r="AS289" i="5" s="1"/>
  <c r="AR291" i="5"/>
  <c r="AS291" i="5" s="1"/>
  <c r="AR284" i="5"/>
  <c r="AS284" i="5" s="1"/>
  <c r="AR281" i="5"/>
  <c r="AS281" i="5" s="1"/>
  <c r="AR283" i="5"/>
  <c r="AS283" i="5" s="1"/>
  <c r="AR280" i="5"/>
  <c r="AR269" i="5"/>
  <c r="AS269" i="5" s="1"/>
  <c r="AR271" i="5"/>
  <c r="AS271" i="5" s="1"/>
  <c r="AR272" i="5"/>
  <c r="AS272" i="5" s="1"/>
  <c r="AR273" i="5"/>
  <c r="AS273" i="5" s="1"/>
  <c r="AR275" i="5"/>
  <c r="AS275" i="5" s="1"/>
  <c r="AR268" i="5"/>
  <c r="AS268" i="5" s="1"/>
  <c r="AR253" i="5"/>
  <c r="AS253" i="5" s="1"/>
  <c r="AR255" i="5"/>
  <c r="AS255" i="5" s="1"/>
  <c r="AR256" i="5"/>
  <c r="AS256" i="5" s="1"/>
  <c r="AR257" i="5"/>
  <c r="AS257" i="5" s="1"/>
  <c r="AR259" i="5"/>
  <c r="AS259" i="5" s="1"/>
  <c r="AR260" i="5"/>
  <c r="AS260" i="5" s="1"/>
  <c r="AR261" i="5"/>
  <c r="AS261" i="5" s="1"/>
  <c r="AR263" i="5"/>
  <c r="AS263" i="5" s="1"/>
  <c r="AR264" i="5"/>
  <c r="AS264" i="5" s="1"/>
  <c r="AR265" i="5"/>
  <c r="AS265" i="5" s="1"/>
  <c r="AR267" i="5"/>
  <c r="AS267" i="5" s="1"/>
  <c r="AR252" i="5"/>
  <c r="AS252" i="5" s="1"/>
  <c r="AR249" i="5"/>
  <c r="AS249" i="5" s="1"/>
  <c r="AR251" i="5"/>
  <c r="AS251" i="5" s="1"/>
  <c r="AR248" i="5"/>
  <c r="AS248" i="5" s="1"/>
  <c r="AR245" i="5"/>
  <c r="AS245" i="5" s="1"/>
  <c r="AR247" i="5"/>
  <c r="AS247" i="5" s="1"/>
  <c r="AR244" i="5"/>
  <c r="AS244" i="5" s="1"/>
  <c r="AR233" i="5"/>
  <c r="AS233" i="5" s="1"/>
  <c r="AR235" i="5"/>
  <c r="AS235" i="5" s="1"/>
  <c r="AR236" i="5"/>
  <c r="AS236" i="5" s="1"/>
  <c r="AR237" i="5"/>
  <c r="AS237" i="5" s="1"/>
  <c r="AR239" i="5"/>
  <c r="AS239" i="5" s="1"/>
  <c r="AR232" i="5"/>
  <c r="AS232" i="5" s="1"/>
  <c r="AR229" i="5"/>
  <c r="AS229" i="5" s="1"/>
  <c r="AR231" i="5"/>
  <c r="AS231" i="5" s="1"/>
  <c r="AR228" i="5"/>
  <c r="AR202" i="5"/>
  <c r="AS202" i="5" s="1"/>
  <c r="AR203" i="5"/>
  <c r="AS203" i="5" s="1"/>
  <c r="AR204" i="5"/>
  <c r="AS204" i="5" s="1"/>
  <c r="AR207" i="5"/>
  <c r="AS207" i="5" s="1"/>
  <c r="AR208" i="5"/>
  <c r="AS208" i="5" s="1"/>
  <c r="AR209" i="5"/>
  <c r="AS209" i="5" s="1"/>
  <c r="AR212" i="5"/>
  <c r="AS212" i="5" s="1"/>
  <c r="AR213" i="5"/>
  <c r="AS213" i="5" s="1"/>
  <c r="AR214" i="5"/>
  <c r="AS214" i="5" s="1"/>
  <c r="AR217" i="5"/>
  <c r="AS217" i="5" s="1"/>
  <c r="AR218" i="5"/>
  <c r="AS218" i="5" s="1"/>
  <c r="AR199" i="5"/>
  <c r="AS199" i="5" s="1"/>
  <c r="AR147" i="5"/>
  <c r="AS147" i="5" s="1"/>
  <c r="AR148" i="5"/>
  <c r="AS148" i="5" s="1"/>
  <c r="AR149" i="5"/>
  <c r="AS149" i="5" s="1"/>
  <c r="AR154" i="5"/>
  <c r="AS154" i="5" s="1"/>
  <c r="AR155" i="5"/>
  <c r="AS155" i="5" s="1"/>
  <c r="AR156" i="5"/>
  <c r="AS156" i="5" s="1"/>
  <c r="AR161" i="5"/>
  <c r="AS161" i="5" s="1"/>
  <c r="AR162" i="5"/>
  <c r="AS162" i="5" s="1"/>
  <c r="AR142" i="5"/>
  <c r="AS142" i="5" s="1"/>
  <c r="AR80" i="5"/>
  <c r="AS80" i="5" s="1"/>
  <c r="AR81" i="5"/>
  <c r="AS81" i="5" s="1"/>
  <c r="AR82" i="5"/>
  <c r="AS82" i="5" s="1"/>
  <c r="AR87" i="5"/>
  <c r="AS87" i="5" s="1"/>
  <c r="AR88" i="5"/>
  <c r="AS88" i="5" s="1"/>
  <c r="AR89" i="5"/>
  <c r="AS89" i="5" s="1"/>
  <c r="AR94" i="5"/>
  <c r="AR95" i="5"/>
  <c r="AR75" i="5"/>
  <c r="AS75" i="5" s="1"/>
  <c r="AR34" i="5"/>
  <c r="AR35" i="5"/>
  <c r="AR33" i="5"/>
  <c r="AR25" i="5"/>
  <c r="AR26" i="5"/>
  <c r="AR27" i="5"/>
  <c r="AR28" i="5"/>
  <c r="AR29" i="5"/>
  <c r="AR30" i="5"/>
  <c r="AR31" i="5"/>
  <c r="AR32" i="5"/>
  <c r="AR24" i="5"/>
  <c r="AR222" i="5" l="1"/>
  <c r="AS222" i="5" s="1"/>
  <c r="AR223" i="5"/>
  <c r="AS223" i="5" s="1"/>
  <c r="AR219" i="5"/>
  <c r="AS219" i="5" s="1"/>
  <c r="AR101" i="5"/>
  <c r="AR102" i="5"/>
  <c r="AR96" i="5"/>
  <c r="AR168" i="5"/>
  <c r="AS168" i="5" s="1"/>
  <c r="AR169" i="5"/>
  <c r="AS169" i="5" s="1"/>
  <c r="AR163" i="5"/>
  <c r="AS163" i="5" s="1"/>
  <c r="AR194" i="5"/>
  <c r="AS194" i="5" s="1"/>
  <c r="AR197" i="5"/>
  <c r="AS197" i="5" s="1"/>
  <c r="AR198" i="5"/>
  <c r="AS198" i="5" s="1"/>
  <c r="AR192" i="5"/>
  <c r="AS192" i="5" s="1"/>
  <c r="AR193" i="5"/>
  <c r="AS193" i="5" s="1"/>
  <c r="AR189" i="5"/>
  <c r="AS189" i="5" s="1"/>
  <c r="AR184" i="5"/>
  <c r="AS184" i="5" s="1"/>
  <c r="AR187" i="5"/>
  <c r="AS187" i="5" s="1"/>
  <c r="AR188" i="5"/>
  <c r="AS188" i="5" s="1"/>
  <c r="AR182" i="5"/>
  <c r="AS182" i="5" s="1"/>
  <c r="AR183" i="5"/>
  <c r="AS183" i="5" s="1"/>
  <c r="AR179" i="5"/>
  <c r="AS179" i="5" s="1"/>
  <c r="AR177" i="5"/>
  <c r="AS177" i="5" s="1"/>
  <c r="AR178" i="5"/>
  <c r="AS178" i="5" s="1"/>
  <c r="AR174" i="5"/>
  <c r="AS228" i="5"/>
  <c r="AR141" i="5"/>
  <c r="AS141" i="5" s="1"/>
  <c r="AR140" i="5"/>
  <c r="AS140" i="5" s="1"/>
  <c r="AR134" i="5"/>
  <c r="AS134" i="5" s="1"/>
  <c r="AR133" i="5"/>
  <c r="AS133" i="5" s="1"/>
  <c r="AR128" i="5"/>
  <c r="AS128" i="5" s="1"/>
  <c r="AR127" i="5"/>
  <c r="AS127" i="5" s="1"/>
  <c r="AR121" i="5"/>
  <c r="AS121" i="5" s="1"/>
  <c r="AR120" i="5"/>
  <c r="AS120" i="5" s="1"/>
  <c r="AR119" i="5"/>
  <c r="AS119" i="5" s="1"/>
  <c r="AR114" i="5"/>
  <c r="AS114" i="5" s="1"/>
  <c r="AR113" i="5"/>
  <c r="AS113" i="5" s="1"/>
  <c r="AR112" i="5"/>
  <c r="AS112" i="5" s="1"/>
  <c r="AR107" i="5"/>
  <c r="AR66" i="5"/>
  <c r="AS66" i="5" s="1"/>
  <c r="AR67" i="5"/>
  <c r="AS67" i="5" s="1"/>
  <c r="AR68" i="5"/>
  <c r="AS68" i="5" s="1"/>
  <c r="AR73" i="5"/>
  <c r="AS73" i="5" s="1"/>
  <c r="AR74" i="5"/>
  <c r="AS74" i="5" s="1"/>
  <c r="AR61" i="5"/>
  <c r="AS61" i="5" s="1"/>
  <c r="AR53" i="5"/>
  <c r="AS53" i="5" s="1"/>
  <c r="AR54" i="5"/>
  <c r="AS54" i="5" s="1"/>
  <c r="AR60" i="5"/>
  <c r="AS60" i="5" s="1"/>
  <c r="AR47" i="5"/>
  <c r="AS47" i="5" s="1"/>
  <c r="AR41" i="5"/>
  <c r="AR46" i="5"/>
  <c r="AS46" i="5" s="1"/>
  <c r="AR40" i="5"/>
  <c r="AS40" i="5" s="1"/>
  <c r="AQ102" i="5"/>
  <c r="AS102" i="5" s="1"/>
  <c r="AQ101" i="5"/>
  <c r="AQ96" i="5"/>
  <c r="AS96" i="5" s="1"/>
  <c r="AQ95" i="5"/>
  <c r="AS95" i="5" s="1"/>
  <c r="AQ94" i="5"/>
  <c r="AS94" i="5" s="1"/>
  <c r="AQ41" i="5"/>
  <c r="AS41" i="5" s="1"/>
  <c r="AS670" i="5"/>
  <c r="AS585" i="5"/>
  <c r="AS500" i="5"/>
  <c r="AS427" i="5"/>
  <c r="AS332" i="5"/>
  <c r="AS280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01" i="5" l="1"/>
  <c r="AS12" i="5"/>
  <c r="AS20" i="5"/>
  <c r="AS19" i="5"/>
  <c r="AS17" i="5"/>
  <c r="AS23" i="5"/>
  <c r="AS174" i="5"/>
  <c r="AS21" i="5"/>
  <c r="AS18" i="5"/>
  <c r="AS14" i="5"/>
  <c r="AS22" i="5"/>
  <c r="AS16" i="5"/>
  <c r="AS15" i="5"/>
  <c r="AS107" i="5"/>
  <c r="AS13" i="5"/>
</calcChain>
</file>

<file path=xl/sharedStrings.xml><?xml version="1.0" encoding="utf-8"?>
<sst xmlns="http://schemas.openxmlformats.org/spreadsheetml/2006/main" count="2654" uniqueCount="164">
  <si>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</si>
  <si>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</si>
  <si>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</si>
  <si>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</si>
  <si>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</si>
  <si>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</si>
  <si>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</si>
  <si>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</si>
  <si>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</si>
  <si>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</si>
  <si>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</si>
  <si>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</si>
  <si>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</si>
  <si>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</si>
  <si>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</si>
  <si>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</si>
  <si>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</si>
  <si>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</si>
  <si>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</si>
  <si>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</si>
  <si>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</si>
  <si>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</si>
  <si>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</si>
  <si>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</si>
  <si>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</si>
  <si>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</si>
  <si>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</si>
  <si>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</si>
  <si>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</si>
  <si>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</si>
  <si>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</si>
  <si>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</si>
  <si>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</si>
  <si>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</si>
  <si>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</si>
  <si>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</si>
  <si>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</si>
  <si>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</si>
  <si>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</si>
  <si>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</si>
  <si>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</si>
  <si>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</si>
  <si>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</si>
  <si>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</si>
  <si>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</si>
  <si>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</si>
  <si>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</si>
  <si>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</si>
  <si>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</si>
  <si>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</si>
  <si>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</si>
  <si>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</si>
  <si>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</si>
  <si>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г. Екатеринбург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</si>
  <si>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</si>
  <si>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</si>
  <si>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</si>
  <si>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</si>
  <si>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</si>
  <si>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</si>
  <si>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</si>
  <si>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</si>
  <si>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</si>
  <si>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</si>
  <si>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</si>
  <si>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</si>
  <si>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</si>
  <si>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</si>
  <si>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</si>
  <si>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</si>
  <si>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</si>
  <si>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</si>
  <si>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</si>
  <si>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</si>
  <si>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</si>
  <si>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</si>
  <si>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</si>
  <si>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</si>
  <si>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</si>
  <si>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</si>
  <si>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</si>
  <si>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</si>
  <si>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</si>
  <si>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</si>
  <si>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</si>
  <si>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</si>
  <si>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</si>
  <si>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</si>
  <si>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</si>
  <si>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</si>
  <si>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</si>
  <si>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</si>
  <si>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</si>
  <si>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</si>
  <si>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</si>
  <si>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</si>
  <si>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</si>
  <si>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</si>
  <si>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</si>
  <si>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</si>
  <si>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</si>
  <si>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</si>
  <si>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</si>
  <si>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</si>
  <si>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</si>
  <si>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</si>
  <si>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</si>
  <si>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</si>
  <si>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2г</t>
  </si>
  <si>
    <t>2д</t>
  </si>
  <si>
    <t>2е</t>
  </si>
  <si>
    <t>2ж</t>
  </si>
  <si>
    <t>Иностранный язык (английский)</t>
  </si>
  <si>
    <t>МАОУ гимназия № 120</t>
  </si>
  <si>
    <t>3г</t>
  </si>
  <si>
    <t>3д</t>
  </si>
  <si>
    <t>3е</t>
  </si>
  <si>
    <t>3ж</t>
  </si>
  <si>
    <t>4г</t>
  </si>
  <si>
    <t>4д</t>
  </si>
  <si>
    <t>5г</t>
  </si>
  <si>
    <t>Иностранный язык
(английский)</t>
  </si>
  <si>
    <t>6г</t>
  </si>
  <si>
    <t>7г</t>
  </si>
  <si>
    <t>7д</t>
  </si>
  <si>
    <t>7е</t>
  </si>
  <si>
    <t>Иностранный язык 
(английский)</t>
  </si>
  <si>
    <t>8г</t>
  </si>
  <si>
    <t>9г</t>
  </si>
  <si>
    <t>9д</t>
  </si>
  <si>
    <t>10б инф-мат</t>
  </si>
  <si>
    <t>10б хим-био</t>
  </si>
  <si>
    <t>10в гум</t>
  </si>
  <si>
    <t>10в  физ-мат</t>
  </si>
  <si>
    <t>11а гум</t>
  </si>
  <si>
    <t>11б инф-мат</t>
  </si>
  <si>
    <t>11в хим био</t>
  </si>
  <si>
    <t>11в физ-мат</t>
  </si>
  <si>
    <t>КР</t>
  </si>
  <si>
    <t>СД</t>
  </si>
  <si>
    <t>ВКР</t>
  </si>
  <si>
    <t>Иностранный язык
(французский)</t>
  </si>
  <si>
    <t>Ин яз (франц.)</t>
  </si>
  <si>
    <t>Ин яз (францю)</t>
  </si>
  <si>
    <t>Ин.яз. (францю)</t>
  </si>
  <si>
    <t>РТ</t>
  </si>
  <si>
    <t>Ин.яз (францю)</t>
  </si>
  <si>
    <t>ДР</t>
  </si>
  <si>
    <t>Стартовая диагностика</t>
  </si>
  <si>
    <t>Диагностическая работа</t>
  </si>
  <si>
    <t>Входная контрольная работа</t>
  </si>
  <si>
    <t>Контрольная работа</t>
  </si>
  <si>
    <t>ВПР</t>
  </si>
  <si>
    <t>Всероссийская проверочная работа</t>
  </si>
  <si>
    <t>ИН.яз (франц.)</t>
  </si>
  <si>
    <t>РТ ИС</t>
  </si>
  <si>
    <t>ИС</t>
  </si>
  <si>
    <t>Итоговое собеседование/Итоговое сочинение</t>
  </si>
  <si>
    <t>Репетиционное тестирование в формате ЕГЭ/ОГЭ</t>
  </si>
  <si>
    <t xml:space="preserve">РТ ИС </t>
  </si>
  <si>
    <t xml:space="preserve"> </t>
  </si>
  <si>
    <t xml:space="preserve"> 19.01.2026</t>
  </si>
  <si>
    <t xml:space="preserve"> №</t>
  </si>
  <si>
    <t>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</si>
</sst>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10" fillId="9" borderId="1" xfId="0" applyFont="1" applyFill="1" applyBorder="1" applyAlignment="1">
      <alignment horizontal="center" vertical="center" wrapText="1"/>
    </xf>
    <xf numFmtId="10" fontId="10" fillId="0" borderId="1" xfId="1" applyNumberFormat="1" applyFont="1" applyBorder="1"/>
    <xf numFmtId="0" fontId="17" fillId="0" borderId="1" xfId="0" applyFont="1" applyBorder="1"/>
    <xf numFmtId="0" fontId="6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11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31"/>
  <sheetViews>
    <sheetView tabSelected="1" topLeftCell="A10" zoomScale="85" zoomScaleNormal="85" zoomScaleSheetLayoutView="85" workbookViewId="0">
      <selection activeCell="D6" sqref="D6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8.42578125" style="1" customWidth="1"/>
    <col min="5" max="5" width="4.85546875" style="1" customWidth="1"/>
    <col min="6" max="6" width="5" style="1" customWidth="1"/>
    <col min="7" max="7" width="5.28515625" style="1" customWidth="1"/>
    <col min="8" max="8" width="6.140625" style="1" customWidth="1"/>
    <col min="9" max="9" width="5.85546875" style="1" customWidth="1"/>
    <col min="10" max="10" width="5.42578125" style="1" customWidth="1"/>
    <col min="11" max="11" width="7.5703125" style="1" customWidth="1"/>
    <col min="12" max="12" width="5.28515625" style="1" customWidth="1"/>
    <col min="13" max="14" width="6.28515625" style="1" customWidth="1"/>
    <col min="15" max="15" width="4.28515625" style="1" customWidth="1"/>
    <col min="16" max="16" width="5.140625" style="1" customWidth="1"/>
    <col min="17" max="17" width="5.28515625" style="1" customWidth="1"/>
    <col min="18" max="18" width="6.7109375" style="1" customWidth="1"/>
    <col min="19" max="19" width="7.5703125" style="1" customWidth="1"/>
    <col min="20" max="20" width="5.5703125" style="1" customWidth="1"/>
    <col min="21" max="21" width="5.140625" style="1" customWidth="1"/>
    <col min="22" max="22" width="5.5703125" style="1" customWidth="1"/>
    <col min="23" max="23" width="4.28515625" style="1" customWidth="1"/>
    <col min="24" max="24" width="6.140625" style="1" customWidth="1"/>
    <col min="25" max="25" width="5.5703125" style="1" customWidth="1"/>
    <col min="26" max="27" width="4.28515625" style="1" customWidth="1"/>
    <col min="28" max="28" width="5.28515625" style="1" customWidth="1"/>
    <col min="29" max="29" width="6.5703125" style="1" customWidth="1"/>
    <col min="30" max="30" width="4.28515625" style="1" customWidth="1"/>
    <col min="31" max="31" width="5.5703125" style="1" customWidth="1"/>
    <col min="32" max="32" width="5.42578125" style="1" customWidth="1"/>
    <col min="33" max="34" width="5" style="1" customWidth="1"/>
    <col min="35" max="35" width="5.28515625" style="1" customWidth="1"/>
    <col min="36" max="36" width="5.42578125" style="1" customWidth="1"/>
    <col min="37" max="41" width="4.28515625" style="1" customWidth="1"/>
    <col min="42" max="42" width="5.42578125" style="1" customWidth="1"/>
    <col min="43" max="43" width="7.2851562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2" customFormat="1" ht="63" customHeight="1" x14ac:dyDescent="0.25">
      <c r="A1" s="19" t="s">
        <v>102</v>
      </c>
      <c r="B1" s="19"/>
      <c r="C1" s="19" t="s">
        <v>161</v>
      </c>
      <c r="D1" s="19"/>
      <c r="E1" s="19" t="s">
        <v>162</v>
      </c>
      <c r="F1" s="19">
        <v>34</v>
      </c>
      <c r="G1" s="70"/>
      <c r="H1" s="19"/>
      <c r="L1" s="72" t="s">
        <v>38</v>
      </c>
      <c r="Y1" s="62" t="s">
        <v>160</v>
      </c>
      <c r="AC1" s="63"/>
      <c r="AD1" s="63"/>
      <c r="AL1" s="63"/>
      <c r="AM1" s="63"/>
      <c r="AN1" s="63"/>
      <c r="AO1" s="63"/>
      <c r="AP1" s="63"/>
      <c r="AQ1" s="63"/>
      <c r="AR1" s="63"/>
      <c r="AS1" s="63"/>
    </row>
    <row r="2" spans="1:48" ht="21.75" customHeight="1" x14ac:dyDescent="0.4">
      <c r="A2" s="20" t="s">
        <v>45</v>
      </c>
      <c r="B2" s="176" t="s">
        <v>53</v>
      </c>
      <c r="C2" s="176"/>
      <c r="D2" s="66"/>
      <c r="F2" s="70"/>
      <c r="G2" s="71" t="s">
        <v>100</v>
      </c>
      <c r="H2" s="19"/>
      <c r="I2" s="12"/>
      <c r="J2" s="12"/>
      <c r="K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23"/>
      <c r="AE2" s="23"/>
      <c r="AF2" s="23"/>
      <c r="AG2" s="23"/>
      <c r="AH2" s="23"/>
      <c r="AI2" s="22"/>
      <c r="AJ2" s="22"/>
      <c r="AK2" s="22"/>
      <c r="AL2" s="43"/>
      <c r="AM2" s="43"/>
      <c r="AN2" s="43"/>
      <c r="AO2" s="49"/>
      <c r="AP2" s="49"/>
      <c r="AQ2" s="49"/>
      <c r="AR2" s="49"/>
      <c r="AS2" s="49"/>
      <c r="AT2" s="22"/>
      <c r="AU2" s="22"/>
      <c r="AV2" s="22"/>
    </row>
    <row r="3" spans="1:48" ht="40.5" customHeight="1" x14ac:dyDescent="0.25">
      <c r="A3" s="20" t="s">
        <v>54</v>
      </c>
      <c r="B3" s="175" t="s">
        <v>113</v>
      </c>
      <c r="C3" s="175"/>
      <c r="D3" s="66"/>
      <c r="E3" s="21"/>
      <c r="F3" s="21"/>
      <c r="G3" s="94" t="s">
        <v>99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105" t="s">
        <v>52</v>
      </c>
      <c r="Y3" s="106"/>
      <c r="Z3" s="106"/>
      <c r="AA3" s="106"/>
      <c r="AB3" s="107"/>
      <c r="AC3" s="153" t="s">
        <v>74</v>
      </c>
      <c r="AD3" s="154"/>
      <c r="AE3" s="154"/>
      <c r="AF3" s="154"/>
      <c r="AG3" s="154"/>
      <c r="AH3" s="154"/>
      <c r="AI3" s="154"/>
      <c r="AJ3" s="154"/>
      <c r="AK3" s="154"/>
      <c r="AL3" s="154"/>
      <c r="AM3" s="155"/>
      <c r="AN3" s="164" t="s">
        <v>75</v>
      </c>
      <c r="AO3" s="164"/>
      <c r="AP3" s="45" t="s">
        <v>76</v>
      </c>
      <c r="AQ3" s="45"/>
      <c r="AR3" s="50"/>
      <c r="AS3" s="22"/>
      <c r="AT3" s="22"/>
      <c r="AU3" s="47"/>
      <c r="AV3" s="22"/>
    </row>
    <row r="4" spans="1:48" ht="22.5" customHeight="1" x14ac:dyDescent="0.2">
      <c r="B4" s="150" t="s">
        <v>55</v>
      </c>
      <c r="C4" s="150"/>
      <c r="D4" s="22"/>
      <c r="E4" s="22"/>
      <c r="F4" s="24"/>
      <c r="G4" s="69" t="s">
        <v>78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08" t="s">
        <v>103</v>
      </c>
      <c r="Y4" s="109"/>
      <c r="Z4" s="109"/>
      <c r="AA4" s="109"/>
      <c r="AB4" s="110"/>
      <c r="AC4" s="156"/>
      <c r="AD4" s="157"/>
      <c r="AE4" s="157"/>
      <c r="AF4" s="157"/>
      <c r="AG4" s="157"/>
      <c r="AH4" s="157"/>
      <c r="AI4" s="157"/>
      <c r="AJ4" s="157"/>
      <c r="AK4" s="157"/>
      <c r="AL4" s="157"/>
      <c r="AM4" s="158"/>
      <c r="AN4" s="164"/>
      <c r="AO4" s="164"/>
      <c r="AP4" s="103" t="s">
        <v>77</v>
      </c>
      <c r="AQ4" s="103"/>
      <c r="AU4" s="47"/>
      <c r="AV4" s="22"/>
    </row>
    <row r="5" spans="1:48" ht="42.75" customHeight="1" x14ac:dyDescent="0.25">
      <c r="A5" s="181" t="s">
        <v>56</v>
      </c>
      <c r="B5" s="185" t="s">
        <v>163</v>
      </c>
      <c r="C5" s="182" t="s">
        <v>46</v>
      </c>
      <c r="D5" s="179">
        <v>34</v>
      </c>
      <c r="E5" s="22"/>
      <c r="F5" s="24"/>
      <c r="G5" s="97" t="s">
        <v>79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111"/>
      <c r="Y5" s="111"/>
      <c r="Z5" s="111"/>
      <c r="AA5" s="111"/>
      <c r="AB5" s="112"/>
      <c r="AC5" s="159"/>
      <c r="AD5" s="160"/>
      <c r="AE5" s="160"/>
      <c r="AF5" s="160"/>
      <c r="AG5" s="160"/>
      <c r="AH5" s="160"/>
      <c r="AI5" s="160"/>
      <c r="AJ5" s="160"/>
      <c r="AK5" s="160"/>
      <c r="AL5" s="160"/>
      <c r="AM5" s="161"/>
      <c r="AN5" s="164"/>
      <c r="AO5" s="164"/>
      <c r="AP5" s="165" t="s">
        <v>54</v>
      </c>
      <c r="AQ5" s="166"/>
      <c r="AU5" s="47"/>
      <c r="AV5" s="22"/>
    </row>
    <row r="6" spans="1:48" ht="35.25" customHeight="1" x14ac:dyDescent="0.2">
      <c r="A6" s="183" t="s">
        <v>57</v>
      </c>
      <c r="B6" s="180">
        <v>45903</v>
      </c>
      <c r="C6" s="182" t="s">
        <v>47</v>
      </c>
      <c r="D6" s="184">
        <v>46041</v>
      </c>
      <c r="E6" s="25"/>
      <c r="F6" s="24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67" t="s">
        <v>104</v>
      </c>
      <c r="Y6" s="168"/>
      <c r="Z6" s="168"/>
      <c r="AA6" s="168"/>
      <c r="AB6" s="168"/>
      <c r="AC6" s="56" t="s">
        <v>105</v>
      </c>
      <c r="AD6" s="51"/>
      <c r="AE6" s="51"/>
      <c r="AF6" s="51"/>
      <c r="AG6" s="51"/>
      <c r="AH6" s="43"/>
      <c r="AU6" s="22"/>
      <c r="AV6" s="22"/>
    </row>
    <row r="7" spans="1:48" ht="26.25" customHeight="1" x14ac:dyDescent="0.2">
      <c r="A7" s="162" t="s">
        <v>101</v>
      </c>
      <c r="B7" s="162"/>
      <c r="C7" s="163"/>
      <c r="D7" s="163"/>
      <c r="E7" s="22"/>
      <c r="F7" s="24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48"/>
      <c r="Z7" s="22"/>
      <c r="AB7" s="48"/>
      <c r="AC7" s="58" t="s">
        <v>107</v>
      </c>
      <c r="AP7" s="42"/>
      <c r="AQ7" s="42"/>
      <c r="AR7" s="42"/>
      <c r="AS7" s="22"/>
    </row>
    <row r="8" spans="1:48" ht="22.5" customHeight="1" x14ac:dyDescent="0.25">
      <c r="A8" s="59"/>
      <c r="B8" s="59"/>
      <c r="C8" s="59"/>
      <c r="D8" s="60"/>
      <c r="E8" s="60"/>
      <c r="F8" s="60"/>
      <c r="G8" s="61"/>
      <c r="H8" s="61"/>
      <c r="I8" s="59"/>
      <c r="J8" s="22"/>
      <c r="K8" s="22"/>
      <c r="X8" s="68"/>
      <c r="Y8" s="22"/>
      <c r="Z8" s="41"/>
      <c r="AA8" s="41"/>
      <c r="AB8" s="41"/>
      <c r="AC8" s="55" t="s">
        <v>106</v>
      </c>
      <c r="AD8" s="42"/>
      <c r="AE8" s="42"/>
      <c r="AF8" s="42"/>
      <c r="AG8" s="42"/>
      <c r="AH8" s="42"/>
      <c r="AI8" s="42"/>
      <c r="AJ8" s="42"/>
      <c r="AK8" s="73"/>
      <c r="AL8" s="57"/>
      <c r="AM8" s="42"/>
      <c r="AN8" s="42"/>
      <c r="AO8" s="42"/>
      <c r="AP8" s="42"/>
      <c r="AQ8" s="42"/>
      <c r="AR8" s="42"/>
      <c r="AS8" s="43"/>
    </row>
    <row r="9" spans="1:48" s="2" customFormat="1" ht="78.75" customHeight="1" x14ac:dyDescent="0.2">
      <c r="A9" s="120" t="s">
        <v>14</v>
      </c>
      <c r="B9" s="120"/>
      <c r="C9" s="120"/>
      <c r="D9" s="120"/>
      <c r="E9" s="121" t="s">
        <v>39</v>
      </c>
      <c r="F9" s="121"/>
      <c r="G9" s="121"/>
      <c r="H9" s="121"/>
      <c r="I9" s="121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4" t="s">
        <v>19</v>
      </c>
      <c r="AR9" s="104" t="s">
        <v>21</v>
      </c>
      <c r="AS9" s="115" t="s">
        <v>20</v>
      </c>
    </row>
    <row r="10" spans="1:48" s="2" customFormat="1" ht="21.75" customHeight="1" x14ac:dyDescent="0.2">
      <c r="A10" s="116" t="s">
        <v>0</v>
      </c>
      <c r="B10" s="117"/>
      <c r="C10" s="98" t="s">
        <v>51</v>
      </c>
      <c r="D10" s="14" t="s">
        <v>17</v>
      </c>
      <c r="E10" s="101" t="s">
        <v>1</v>
      </c>
      <c r="F10" s="101"/>
      <c r="G10" s="101"/>
      <c r="H10" s="101"/>
      <c r="I10" s="101" t="s">
        <v>2</v>
      </c>
      <c r="J10" s="101"/>
      <c r="K10" s="101"/>
      <c r="L10" s="101"/>
      <c r="M10" s="101" t="s">
        <v>3</v>
      </c>
      <c r="N10" s="101"/>
      <c r="O10" s="101"/>
      <c r="P10" s="101"/>
      <c r="Q10" s="101" t="s">
        <v>4</v>
      </c>
      <c r="R10" s="101"/>
      <c r="S10" s="101"/>
      <c r="T10" s="101"/>
      <c r="U10" s="101" t="s">
        <v>5</v>
      </c>
      <c r="V10" s="101"/>
      <c r="W10" s="101"/>
      <c r="X10" s="101" t="s">
        <v>6</v>
      </c>
      <c r="Y10" s="101"/>
      <c r="Z10" s="101"/>
      <c r="AA10" s="101"/>
      <c r="AB10" s="134" t="s">
        <v>7</v>
      </c>
      <c r="AC10" s="135"/>
      <c r="AD10" s="135"/>
      <c r="AE10" s="136"/>
      <c r="AF10" s="134" t="s">
        <v>8</v>
      </c>
      <c r="AG10" s="135"/>
      <c r="AH10" s="135"/>
      <c r="AI10" s="136"/>
      <c r="AJ10" s="101" t="s">
        <v>9</v>
      </c>
      <c r="AK10" s="101"/>
      <c r="AL10" s="101"/>
      <c r="AM10" s="101" t="s">
        <v>10</v>
      </c>
      <c r="AN10" s="101"/>
      <c r="AO10" s="101"/>
      <c r="AP10" s="101"/>
      <c r="AQ10" s="104"/>
      <c r="AR10" s="104"/>
      <c r="AS10" s="115"/>
    </row>
    <row r="11" spans="1:48" s="6" customFormat="1" ht="11.25" customHeight="1" x14ac:dyDescent="0.2">
      <c r="A11" s="118"/>
      <c r="B11" s="119"/>
      <c r="C11" s="100"/>
      <c r="D11" s="14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4"/>
      <c r="AR11" s="104"/>
      <c r="AS11" s="115"/>
    </row>
    <row r="12" spans="1:48" s="6" customFormat="1" ht="11.25" customHeight="1" x14ac:dyDescent="0.2">
      <c r="A12" s="151" t="s">
        <v>73</v>
      </c>
      <c r="B12" s="98" t="s">
        <v>12</v>
      </c>
      <c r="C12" s="26" t="s">
        <v>48</v>
      </c>
      <c r="D12" s="9"/>
      <c r="E12" s="5"/>
      <c r="F12" s="5"/>
      <c r="G12" s="84" t="s">
        <v>139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4" t="s">
        <v>147</v>
      </c>
      <c r="AJ12" s="5"/>
      <c r="AK12" s="5"/>
      <c r="AL12" s="5"/>
      <c r="AM12" s="5"/>
      <c r="AN12" s="5"/>
      <c r="AO12" s="5"/>
      <c r="AP12" s="5"/>
      <c r="AQ12" s="27">
        <f>COUNTA(E12:AP12)</f>
        <v>2</v>
      </c>
      <c r="AR12" s="3">
        <f>33*5</f>
        <v>165</v>
      </c>
      <c r="AS12" s="28">
        <f>AQ12/AR12</f>
        <v>1.2121212121212121E-2</v>
      </c>
    </row>
    <row r="13" spans="1:48" ht="12.75" customHeight="1" x14ac:dyDescent="0.2">
      <c r="A13" s="152"/>
      <c r="B13" s="99"/>
      <c r="C13" s="26" t="s">
        <v>49</v>
      </c>
      <c r="D13" s="3"/>
      <c r="E13" s="4"/>
      <c r="F13" s="4"/>
      <c r="G13" s="84" t="s">
        <v>139</v>
      </c>
      <c r="H13" s="4"/>
      <c r="I13" s="4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84" t="s">
        <v>147</v>
      </c>
      <c r="AJ13" s="4"/>
      <c r="AK13" s="4"/>
      <c r="AL13" s="4"/>
      <c r="AM13" s="7"/>
      <c r="AN13" s="7"/>
      <c r="AO13" s="7"/>
      <c r="AP13" s="7"/>
      <c r="AQ13" s="27">
        <f>COUNTA(E13:AP13)</f>
        <v>2</v>
      </c>
      <c r="AR13" s="3">
        <f>33*5</f>
        <v>165</v>
      </c>
      <c r="AS13" s="28">
        <f t="shared" ref="AS13:AS35" si="0">AQ13/AR13</f>
        <v>1.2121212121212121E-2</v>
      </c>
    </row>
    <row r="14" spans="1:48" ht="12.75" customHeight="1" x14ac:dyDescent="0.2">
      <c r="A14" s="152"/>
      <c r="B14" s="100"/>
      <c r="C14" s="26" t="s">
        <v>50</v>
      </c>
      <c r="D14" s="3"/>
      <c r="E14" s="4"/>
      <c r="F14" s="4"/>
      <c r="G14" s="84" t="s">
        <v>139</v>
      </c>
      <c r="H14" s="4"/>
      <c r="I14" s="4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84" t="s">
        <v>147</v>
      </c>
      <c r="AJ14" s="4"/>
      <c r="AK14" s="4"/>
      <c r="AL14" s="4"/>
      <c r="AM14" s="7"/>
      <c r="AN14" s="7"/>
      <c r="AO14" s="7"/>
      <c r="AP14" s="7"/>
      <c r="AQ14" s="27">
        <f t="shared" ref="AQ14:AQ16" si="1">COUNTA(E14:AP14)</f>
        <v>2</v>
      </c>
      <c r="AR14" s="3">
        <f>33*5</f>
        <v>165</v>
      </c>
      <c r="AS14" s="28">
        <f t="shared" si="0"/>
        <v>1.2121212121212121E-2</v>
      </c>
    </row>
    <row r="15" spans="1:48" ht="12.75" customHeight="1" x14ac:dyDescent="0.2">
      <c r="A15" s="152"/>
      <c r="B15" s="98" t="s">
        <v>11</v>
      </c>
      <c r="C15" s="26" t="s">
        <v>48</v>
      </c>
      <c r="D15" s="16"/>
      <c r="E15" s="4"/>
      <c r="F15" s="4"/>
      <c r="G15" s="84" t="s">
        <v>139</v>
      </c>
      <c r="H15" s="4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84" t="s">
        <v>147</v>
      </c>
      <c r="AJ15" s="4"/>
      <c r="AK15" s="4"/>
      <c r="AL15" s="4"/>
      <c r="AM15" s="7"/>
      <c r="AN15" s="7"/>
      <c r="AO15" s="7"/>
      <c r="AP15" s="7"/>
      <c r="AQ15" s="27">
        <f t="shared" si="1"/>
        <v>2</v>
      </c>
      <c r="AR15" s="3">
        <f t="shared" ref="AR15:AR20" si="2">33*4</f>
        <v>132</v>
      </c>
      <c r="AS15" s="28">
        <f t="shared" si="0"/>
        <v>1.5151515151515152E-2</v>
      </c>
    </row>
    <row r="16" spans="1:48" ht="12.75" customHeight="1" x14ac:dyDescent="0.2">
      <c r="A16" s="152"/>
      <c r="B16" s="99"/>
      <c r="C16" s="26" t="s">
        <v>49</v>
      </c>
      <c r="D16" s="16"/>
      <c r="E16" s="4"/>
      <c r="F16" s="4"/>
      <c r="G16" s="84" t="s">
        <v>139</v>
      </c>
      <c r="H16" s="4"/>
      <c r="I16" s="4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84" t="s">
        <v>147</v>
      </c>
      <c r="AJ16" s="4"/>
      <c r="AK16" s="4"/>
      <c r="AL16" s="4"/>
      <c r="AM16" s="7"/>
      <c r="AN16" s="7"/>
      <c r="AO16" s="7"/>
      <c r="AP16" s="7"/>
      <c r="AQ16" s="27">
        <f t="shared" si="1"/>
        <v>2</v>
      </c>
      <c r="AR16" s="3">
        <f t="shared" si="2"/>
        <v>132</v>
      </c>
      <c r="AS16" s="28">
        <f t="shared" si="0"/>
        <v>1.5151515151515152E-2</v>
      </c>
    </row>
    <row r="17" spans="1:45" ht="12.75" customHeight="1" x14ac:dyDescent="0.2">
      <c r="A17" s="152"/>
      <c r="B17" s="100"/>
      <c r="C17" s="26" t="s">
        <v>50</v>
      </c>
      <c r="D17" s="16"/>
      <c r="E17" s="4"/>
      <c r="F17" s="4"/>
      <c r="G17" s="84" t="s">
        <v>139</v>
      </c>
      <c r="H17" s="4"/>
      <c r="I17" s="1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84" t="s">
        <v>147</v>
      </c>
      <c r="AJ17" s="4"/>
      <c r="AK17" s="4"/>
      <c r="AL17" s="4"/>
      <c r="AM17" s="7"/>
      <c r="AN17" s="7"/>
      <c r="AO17" s="7"/>
      <c r="AP17" s="7"/>
      <c r="AQ17" s="27">
        <f>COUNTA(E17:AP17)</f>
        <v>2</v>
      </c>
      <c r="AR17" s="3">
        <f t="shared" si="2"/>
        <v>132</v>
      </c>
      <c r="AS17" s="28">
        <f t="shared" si="0"/>
        <v>1.5151515151515152E-2</v>
      </c>
    </row>
    <row r="18" spans="1:45" ht="12.75" customHeight="1" x14ac:dyDescent="0.2">
      <c r="A18" s="152"/>
      <c r="B18" s="98" t="s">
        <v>15</v>
      </c>
      <c r="C18" s="26" t="s">
        <v>48</v>
      </c>
      <c r="D18" s="16"/>
      <c r="E18" s="4"/>
      <c r="F18" s="4"/>
      <c r="G18" s="84" t="s">
        <v>139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84" t="s">
        <v>147</v>
      </c>
      <c r="AJ18" s="4"/>
      <c r="AK18" s="4"/>
      <c r="AL18" s="4"/>
      <c r="AM18" s="7"/>
      <c r="AN18" s="7"/>
      <c r="AO18" s="7"/>
      <c r="AP18" s="7"/>
      <c r="AQ18" s="27">
        <f>COUNTA(E18:AP18)</f>
        <v>2</v>
      </c>
      <c r="AR18" s="3">
        <f t="shared" si="2"/>
        <v>132</v>
      </c>
      <c r="AS18" s="28">
        <f t="shared" si="0"/>
        <v>1.5151515151515152E-2</v>
      </c>
    </row>
    <row r="19" spans="1:45" ht="12.75" customHeight="1" x14ac:dyDescent="0.2">
      <c r="A19" s="152"/>
      <c r="B19" s="99"/>
      <c r="C19" s="26" t="s">
        <v>49</v>
      </c>
      <c r="D19" s="16"/>
      <c r="E19" s="4"/>
      <c r="F19" s="4"/>
      <c r="G19" s="84" t="s">
        <v>139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84" t="s">
        <v>147</v>
      </c>
      <c r="AJ19" s="4"/>
      <c r="AK19" s="4"/>
      <c r="AL19" s="4"/>
      <c r="AM19" s="7"/>
      <c r="AN19" s="7"/>
      <c r="AO19" s="7"/>
      <c r="AP19" s="7"/>
      <c r="AQ19" s="27">
        <f t="shared" ref="AQ19:AQ35" si="3">COUNTA(E19:AP19)</f>
        <v>2</v>
      </c>
      <c r="AR19" s="3">
        <f t="shared" si="2"/>
        <v>132</v>
      </c>
      <c r="AS19" s="28">
        <f t="shared" si="0"/>
        <v>1.5151515151515152E-2</v>
      </c>
    </row>
    <row r="20" spans="1:45" ht="12.75" customHeight="1" x14ac:dyDescent="0.2">
      <c r="A20" s="152"/>
      <c r="B20" s="100"/>
      <c r="C20" s="26" t="s">
        <v>50</v>
      </c>
      <c r="D20" s="16"/>
      <c r="E20" s="4"/>
      <c r="F20" s="4"/>
      <c r="G20" s="84" t="s">
        <v>139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84" t="s">
        <v>147</v>
      </c>
      <c r="AJ20" s="4"/>
      <c r="AK20" s="4"/>
      <c r="AL20" s="4"/>
      <c r="AM20" s="7"/>
      <c r="AN20" s="7"/>
      <c r="AO20" s="7"/>
      <c r="AP20" s="7"/>
      <c r="AQ20" s="27">
        <f t="shared" si="3"/>
        <v>2</v>
      </c>
      <c r="AR20" s="3">
        <f t="shared" si="2"/>
        <v>132</v>
      </c>
      <c r="AS20" s="28">
        <f t="shared" si="0"/>
        <v>1.5151515151515152E-2</v>
      </c>
    </row>
    <row r="21" spans="1:45" ht="12.75" customHeight="1" x14ac:dyDescent="0.2">
      <c r="A21" s="152"/>
      <c r="B21" s="98" t="s">
        <v>16</v>
      </c>
      <c r="C21" s="26" t="s">
        <v>48</v>
      </c>
      <c r="D21" s="16"/>
      <c r="E21" s="4"/>
      <c r="F21" s="4"/>
      <c r="G21" s="84" t="s">
        <v>139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84" t="s">
        <v>147</v>
      </c>
      <c r="AJ21" s="4"/>
      <c r="AK21" s="4"/>
      <c r="AL21" s="4"/>
      <c r="AM21" s="7"/>
      <c r="AN21" s="7"/>
      <c r="AO21" s="7"/>
      <c r="AP21" s="7"/>
      <c r="AQ21" s="27">
        <f t="shared" si="3"/>
        <v>2</v>
      </c>
      <c r="AR21" s="3">
        <f t="shared" ref="AR21:AR23" si="4">33*2</f>
        <v>66</v>
      </c>
      <c r="AS21" s="28">
        <f t="shared" si="0"/>
        <v>3.0303030303030304E-2</v>
      </c>
    </row>
    <row r="22" spans="1:45" ht="12.75" customHeight="1" x14ac:dyDescent="0.2">
      <c r="A22" s="152"/>
      <c r="B22" s="99"/>
      <c r="C22" s="26" t="s">
        <v>49</v>
      </c>
      <c r="D22" s="16"/>
      <c r="E22" s="4"/>
      <c r="F22" s="4"/>
      <c r="G22" s="84" t="s">
        <v>139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84" t="s">
        <v>147</v>
      </c>
      <c r="AJ22" s="4"/>
      <c r="AK22" s="4"/>
      <c r="AL22" s="4"/>
      <c r="AM22" s="7"/>
      <c r="AN22" s="7"/>
      <c r="AO22" s="7"/>
      <c r="AP22" s="7"/>
      <c r="AQ22" s="27">
        <f t="shared" si="3"/>
        <v>2</v>
      </c>
      <c r="AR22" s="3">
        <f t="shared" si="4"/>
        <v>66</v>
      </c>
      <c r="AS22" s="28">
        <f t="shared" si="0"/>
        <v>3.0303030303030304E-2</v>
      </c>
    </row>
    <row r="23" spans="1:45" ht="12.75" customHeight="1" x14ac:dyDescent="0.2">
      <c r="A23" s="152"/>
      <c r="B23" s="100"/>
      <c r="C23" s="26" t="s">
        <v>50</v>
      </c>
      <c r="D23" s="16"/>
      <c r="E23" s="4"/>
      <c r="F23" s="4"/>
      <c r="G23" s="84" t="s">
        <v>139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84" t="s">
        <v>147</v>
      </c>
      <c r="AJ23" s="4"/>
      <c r="AK23" s="4"/>
      <c r="AL23" s="4"/>
      <c r="AM23" s="7"/>
      <c r="AN23" s="7"/>
      <c r="AO23" s="7"/>
      <c r="AP23" s="7"/>
      <c r="AQ23" s="27">
        <f t="shared" si="3"/>
        <v>2</v>
      </c>
      <c r="AR23" s="3">
        <f t="shared" si="4"/>
        <v>66</v>
      </c>
      <c r="AS23" s="28">
        <f t="shared" si="0"/>
        <v>3.0303030303030304E-2</v>
      </c>
    </row>
    <row r="24" spans="1:45" ht="12.75" customHeight="1" x14ac:dyDescent="0.2">
      <c r="A24" s="152"/>
      <c r="B24" s="98" t="s">
        <v>42</v>
      </c>
      <c r="C24" s="26" t="s">
        <v>48</v>
      </c>
      <c r="D24" s="16"/>
      <c r="E24" s="4"/>
      <c r="F24" s="4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27">
        <f t="shared" si="3"/>
        <v>0</v>
      </c>
      <c r="AR24" s="3">
        <f>33*1</f>
        <v>33</v>
      </c>
      <c r="AS24" s="28">
        <f t="shared" si="0"/>
        <v>0</v>
      </c>
    </row>
    <row r="25" spans="1:45" ht="12.75" customHeight="1" x14ac:dyDescent="0.2">
      <c r="A25" s="152"/>
      <c r="B25" s="99"/>
      <c r="C25" s="26" t="s">
        <v>49</v>
      </c>
      <c r="D25" s="16"/>
      <c r="E25" s="4"/>
      <c r="F25" s="4"/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27">
        <f t="shared" si="3"/>
        <v>0</v>
      </c>
      <c r="AR25" s="3">
        <f t="shared" ref="AR25:AR32" si="5">33*1</f>
        <v>33</v>
      </c>
      <c r="AS25" s="28">
        <f t="shared" si="0"/>
        <v>0</v>
      </c>
    </row>
    <row r="26" spans="1:45" ht="12.75" customHeight="1" x14ac:dyDescent="0.2">
      <c r="A26" s="152"/>
      <c r="B26" s="100"/>
      <c r="C26" s="26" t="s">
        <v>50</v>
      </c>
      <c r="D26" s="16"/>
      <c r="E26" s="4"/>
      <c r="F26" s="4"/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27">
        <f t="shared" si="3"/>
        <v>0</v>
      </c>
      <c r="AR26" s="3">
        <f t="shared" si="5"/>
        <v>33</v>
      </c>
      <c r="AS26" s="28">
        <f t="shared" si="0"/>
        <v>0</v>
      </c>
    </row>
    <row r="27" spans="1:45" ht="12.75" customHeight="1" x14ac:dyDescent="0.2">
      <c r="A27" s="152"/>
      <c r="B27" s="98" t="s">
        <v>43</v>
      </c>
      <c r="C27" s="26" t="s">
        <v>48</v>
      </c>
      <c r="D27" s="1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4"/>
      <c r="AM27" s="7"/>
      <c r="AN27" s="7"/>
      <c r="AO27" s="7"/>
      <c r="AP27" s="7"/>
      <c r="AQ27" s="27">
        <f t="shared" si="3"/>
        <v>0</v>
      </c>
      <c r="AR27" s="3">
        <f t="shared" si="5"/>
        <v>33</v>
      </c>
      <c r="AS27" s="28">
        <f t="shared" si="0"/>
        <v>0</v>
      </c>
    </row>
    <row r="28" spans="1:45" ht="12.75" customHeight="1" x14ac:dyDescent="0.2">
      <c r="A28" s="152"/>
      <c r="B28" s="99"/>
      <c r="C28" s="26" t="s">
        <v>49</v>
      </c>
      <c r="D28" s="1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4"/>
      <c r="AM28" s="7"/>
      <c r="AN28" s="7"/>
      <c r="AO28" s="7"/>
      <c r="AP28" s="7"/>
      <c r="AQ28" s="27">
        <f t="shared" si="3"/>
        <v>0</v>
      </c>
      <c r="AR28" s="3">
        <f t="shared" si="5"/>
        <v>33</v>
      </c>
      <c r="AS28" s="28">
        <f t="shared" si="0"/>
        <v>0</v>
      </c>
    </row>
    <row r="29" spans="1:45" ht="12.75" customHeight="1" x14ac:dyDescent="0.2">
      <c r="A29" s="152"/>
      <c r="B29" s="100"/>
      <c r="C29" s="26" t="s">
        <v>50</v>
      </c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7"/>
      <c r="AN29" s="7"/>
      <c r="AO29" s="7"/>
      <c r="AP29" s="7"/>
      <c r="AQ29" s="27">
        <f t="shared" si="3"/>
        <v>0</v>
      </c>
      <c r="AR29" s="3">
        <f t="shared" si="5"/>
        <v>33</v>
      </c>
      <c r="AS29" s="28">
        <f t="shared" si="0"/>
        <v>0</v>
      </c>
    </row>
    <row r="30" spans="1:45" ht="12.75" customHeight="1" x14ac:dyDescent="0.2">
      <c r="A30" s="152"/>
      <c r="B30" s="98" t="s">
        <v>44</v>
      </c>
      <c r="C30" s="26" t="s">
        <v>48</v>
      </c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4"/>
      <c r="AM30" s="7"/>
      <c r="AN30" s="7"/>
      <c r="AO30" s="7"/>
      <c r="AP30" s="7"/>
      <c r="AQ30" s="27">
        <f t="shared" si="3"/>
        <v>0</v>
      </c>
      <c r="AR30" s="3">
        <f t="shared" si="5"/>
        <v>33</v>
      </c>
      <c r="AS30" s="28">
        <f t="shared" si="0"/>
        <v>0</v>
      </c>
    </row>
    <row r="31" spans="1:45" ht="12.75" customHeight="1" x14ac:dyDescent="0.2">
      <c r="A31" s="152"/>
      <c r="B31" s="99"/>
      <c r="C31" s="26" t="s">
        <v>49</v>
      </c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4"/>
      <c r="AM31" s="7"/>
      <c r="AN31" s="7"/>
      <c r="AO31" s="7"/>
      <c r="AP31" s="7"/>
      <c r="AQ31" s="27">
        <f t="shared" si="3"/>
        <v>0</v>
      </c>
      <c r="AR31" s="3">
        <f t="shared" si="5"/>
        <v>33</v>
      </c>
      <c r="AS31" s="28">
        <f t="shared" si="0"/>
        <v>0</v>
      </c>
    </row>
    <row r="32" spans="1:45" ht="12.75" customHeight="1" x14ac:dyDescent="0.2">
      <c r="A32" s="152"/>
      <c r="B32" s="100"/>
      <c r="C32" s="26" t="s">
        <v>50</v>
      </c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7"/>
      <c r="AN32" s="7"/>
      <c r="AO32" s="7"/>
      <c r="AP32" s="7"/>
      <c r="AQ32" s="27">
        <f t="shared" si="3"/>
        <v>0</v>
      </c>
      <c r="AR32" s="3">
        <f t="shared" si="5"/>
        <v>33</v>
      </c>
      <c r="AS32" s="28">
        <f t="shared" si="0"/>
        <v>0</v>
      </c>
    </row>
    <row r="33" spans="1:45" ht="12.75" customHeight="1" x14ac:dyDescent="0.2">
      <c r="A33" s="152"/>
      <c r="B33" s="101" t="s">
        <v>58</v>
      </c>
      <c r="C33" s="26" t="s">
        <v>48</v>
      </c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4"/>
      <c r="AM33" s="7"/>
      <c r="AN33" s="7"/>
      <c r="AO33" s="7"/>
      <c r="AP33" s="7"/>
      <c r="AQ33" s="27">
        <f t="shared" si="3"/>
        <v>0</v>
      </c>
      <c r="AR33" s="3">
        <f>33*3</f>
        <v>99</v>
      </c>
      <c r="AS33" s="28">
        <f t="shared" si="0"/>
        <v>0</v>
      </c>
    </row>
    <row r="34" spans="1:45" ht="12.75" customHeight="1" x14ac:dyDescent="0.2">
      <c r="A34" s="152"/>
      <c r="B34" s="101"/>
      <c r="C34" s="26" t="s">
        <v>49</v>
      </c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7"/>
      <c r="AN34" s="7"/>
      <c r="AO34" s="7"/>
      <c r="AP34" s="7"/>
      <c r="AQ34" s="27">
        <f t="shared" si="3"/>
        <v>0</v>
      </c>
      <c r="AR34" s="3">
        <f t="shared" ref="AR34:AR35" si="6">33*3</f>
        <v>99</v>
      </c>
      <c r="AS34" s="28">
        <f t="shared" si="0"/>
        <v>0</v>
      </c>
    </row>
    <row r="35" spans="1:45" ht="12.75" customHeight="1" x14ac:dyDescent="0.2">
      <c r="A35" s="152"/>
      <c r="B35" s="101"/>
      <c r="C35" s="26" t="s">
        <v>50</v>
      </c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7"/>
      <c r="AN35" s="7"/>
      <c r="AO35" s="7"/>
      <c r="AP35" s="7"/>
      <c r="AQ35" s="27">
        <f t="shared" si="3"/>
        <v>0</v>
      </c>
      <c r="AR35" s="3">
        <f t="shared" si="6"/>
        <v>99</v>
      </c>
      <c r="AS35" s="28">
        <f t="shared" si="0"/>
        <v>0</v>
      </c>
    </row>
    <row r="36" spans="1:45" s="32" customFormat="1" ht="27" customHeight="1" x14ac:dyDescent="0.2">
      <c r="A36" s="122"/>
      <c r="B36" s="122"/>
      <c r="C36" s="122"/>
      <c r="D36" s="12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3"/>
      <c r="AN36" s="53"/>
      <c r="AO36" s="53"/>
      <c r="AP36" s="53"/>
      <c r="AQ36" s="53"/>
      <c r="AR36" s="53"/>
      <c r="AS36" s="53"/>
    </row>
    <row r="37" spans="1:45" s="2" customFormat="1" ht="92.25" customHeight="1" x14ac:dyDescent="0.2">
      <c r="A37" s="120" t="s">
        <v>13</v>
      </c>
      <c r="B37" s="120"/>
      <c r="C37" s="120"/>
      <c r="D37" s="120"/>
      <c r="E37" s="123" t="s">
        <v>39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  <c r="AQ37" s="104" t="s">
        <v>19</v>
      </c>
      <c r="AR37" s="104" t="s">
        <v>21</v>
      </c>
      <c r="AS37" s="115" t="s">
        <v>20</v>
      </c>
    </row>
    <row r="38" spans="1:45" s="2" customFormat="1" ht="21.75" customHeight="1" x14ac:dyDescent="0.2">
      <c r="A38" s="116" t="s">
        <v>0</v>
      </c>
      <c r="B38" s="117"/>
      <c r="C38" s="98" t="s">
        <v>51</v>
      </c>
      <c r="D38" s="14" t="s">
        <v>17</v>
      </c>
      <c r="E38" s="101" t="s">
        <v>1</v>
      </c>
      <c r="F38" s="101"/>
      <c r="G38" s="101"/>
      <c r="H38" s="101"/>
      <c r="I38" s="101" t="s">
        <v>2</v>
      </c>
      <c r="J38" s="101"/>
      <c r="K38" s="101"/>
      <c r="L38" s="101"/>
      <c r="M38" s="101" t="s">
        <v>3</v>
      </c>
      <c r="N38" s="101"/>
      <c r="O38" s="101"/>
      <c r="P38" s="101"/>
      <c r="Q38" s="101" t="s">
        <v>4</v>
      </c>
      <c r="R38" s="101"/>
      <c r="S38" s="101"/>
      <c r="T38" s="101"/>
      <c r="U38" s="101" t="s">
        <v>5</v>
      </c>
      <c r="V38" s="101"/>
      <c r="W38" s="101"/>
      <c r="X38" s="101" t="s">
        <v>6</v>
      </c>
      <c r="Y38" s="101"/>
      <c r="Z38" s="101"/>
      <c r="AA38" s="101"/>
      <c r="AB38" s="134" t="s">
        <v>7</v>
      </c>
      <c r="AC38" s="135"/>
      <c r="AD38" s="135"/>
      <c r="AE38" s="136"/>
      <c r="AF38" s="134" t="s">
        <v>8</v>
      </c>
      <c r="AG38" s="135"/>
      <c r="AH38" s="135"/>
      <c r="AI38" s="136"/>
      <c r="AJ38" s="101" t="s">
        <v>9</v>
      </c>
      <c r="AK38" s="101"/>
      <c r="AL38" s="101"/>
      <c r="AM38" s="101" t="s">
        <v>10</v>
      </c>
      <c r="AN38" s="101"/>
      <c r="AO38" s="101"/>
      <c r="AP38" s="101"/>
      <c r="AQ38" s="104"/>
      <c r="AR38" s="104"/>
      <c r="AS38" s="115"/>
    </row>
    <row r="39" spans="1:45" s="6" customFormat="1" ht="16.5" customHeight="1" x14ac:dyDescent="0.2">
      <c r="A39" s="118"/>
      <c r="B39" s="119"/>
      <c r="C39" s="100"/>
      <c r="D39" s="14" t="s">
        <v>18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4"/>
      <c r="AR39" s="104"/>
      <c r="AS39" s="115"/>
    </row>
    <row r="40" spans="1:45" ht="12.75" customHeight="1" x14ac:dyDescent="0.25">
      <c r="A40" s="151" t="s">
        <v>24</v>
      </c>
      <c r="B40" s="98" t="s">
        <v>12</v>
      </c>
      <c r="C40" s="26" t="s">
        <v>59</v>
      </c>
      <c r="D40" s="33"/>
      <c r="E40" s="17"/>
      <c r="F40" s="30"/>
      <c r="G40" s="79" t="s">
        <v>138</v>
      </c>
      <c r="H40" s="30"/>
      <c r="I40" s="30"/>
      <c r="J40" s="30"/>
      <c r="K40" s="79" t="s">
        <v>138</v>
      </c>
      <c r="L40" s="30"/>
      <c r="M40" s="30"/>
      <c r="N40" s="30"/>
      <c r="O40" s="79" t="s">
        <v>138</v>
      </c>
      <c r="P40" s="30"/>
      <c r="Q40" s="17"/>
      <c r="R40" s="17"/>
      <c r="S40" s="3"/>
      <c r="T40" s="17"/>
      <c r="U40" s="88"/>
      <c r="V40" s="79" t="s">
        <v>138</v>
      </c>
      <c r="W40" s="88"/>
      <c r="X40" s="3"/>
      <c r="Y40" s="79" t="s">
        <v>138</v>
      </c>
      <c r="Z40" s="82"/>
      <c r="AA40" s="3"/>
      <c r="AB40" s="88"/>
      <c r="AC40" s="88"/>
      <c r="AD40" s="79" t="s">
        <v>138</v>
      </c>
      <c r="AE40" s="88"/>
      <c r="AF40" s="88"/>
      <c r="AG40" s="79" t="s">
        <v>138</v>
      </c>
      <c r="AH40"/>
      <c r="AI40" s="88"/>
      <c r="AJ40" s="79" t="s">
        <v>138</v>
      </c>
      <c r="AK40" s="17"/>
      <c r="AL40" s="17"/>
      <c r="AM40" s="30"/>
      <c r="AN40" s="30"/>
      <c r="AO40" s="30"/>
      <c r="AP40" s="30"/>
      <c r="AQ40" s="27">
        <f>COUNTA(E40:AP40)</f>
        <v>8</v>
      </c>
      <c r="AR40" s="3">
        <f>34*5</f>
        <v>170</v>
      </c>
      <c r="AS40" s="28">
        <f>AQ40/AR40</f>
        <v>4.7058823529411764E-2</v>
      </c>
    </row>
    <row r="41" spans="1:45" ht="15" x14ac:dyDescent="0.25">
      <c r="A41" s="152"/>
      <c r="B41" s="99"/>
      <c r="C41" s="26" t="s">
        <v>60</v>
      </c>
      <c r="D41" s="33"/>
      <c r="E41" s="17"/>
      <c r="F41" s="30"/>
      <c r="G41" s="79" t="s">
        <v>138</v>
      </c>
      <c r="H41" s="30"/>
      <c r="I41" s="30"/>
      <c r="J41" s="30"/>
      <c r="K41" s="79" t="s">
        <v>138</v>
      </c>
      <c r="L41" s="30"/>
      <c r="M41" s="30"/>
      <c r="N41" s="30"/>
      <c r="O41" s="79" t="s">
        <v>138</v>
      </c>
      <c r="P41" s="30"/>
      <c r="Q41" s="18"/>
      <c r="R41" s="17"/>
      <c r="S41" s="3"/>
      <c r="T41" s="17"/>
      <c r="U41" s="88"/>
      <c r="V41" s="79" t="s">
        <v>138</v>
      </c>
      <c r="W41" s="88"/>
      <c r="X41" s="3"/>
      <c r="Y41" s="79" t="s">
        <v>138</v>
      </c>
      <c r="Z41" s="82"/>
      <c r="AA41" s="3"/>
      <c r="AB41" s="88"/>
      <c r="AC41" s="88"/>
      <c r="AD41" s="79" t="s">
        <v>138</v>
      </c>
      <c r="AE41" s="88"/>
      <c r="AF41" s="88"/>
      <c r="AG41" s="79" t="s">
        <v>138</v>
      </c>
      <c r="AH41" s="89"/>
      <c r="AI41" s="88"/>
      <c r="AJ41" s="79" t="s">
        <v>138</v>
      </c>
      <c r="AK41" s="17"/>
      <c r="AL41" s="17"/>
      <c r="AM41" s="30"/>
      <c r="AN41" s="30"/>
      <c r="AO41" s="30"/>
      <c r="AP41" s="30"/>
      <c r="AQ41" s="27">
        <f>COUNTA(E41:AP41)</f>
        <v>8</v>
      </c>
      <c r="AR41" s="3">
        <f t="shared" ref="AR41:AR46" si="7">34*5</f>
        <v>170</v>
      </c>
      <c r="AS41" s="28">
        <f t="shared" ref="AS41:AS102" si="8">AQ41/AR41</f>
        <v>4.7058823529411764E-2</v>
      </c>
    </row>
    <row r="42" spans="1:45" ht="15" x14ac:dyDescent="0.25">
      <c r="A42" s="152"/>
      <c r="B42" s="99"/>
      <c r="C42" s="26" t="s">
        <v>61</v>
      </c>
      <c r="D42" s="33"/>
      <c r="E42" s="17"/>
      <c r="F42" s="30"/>
      <c r="G42" s="79" t="s">
        <v>138</v>
      </c>
      <c r="H42" s="30"/>
      <c r="I42" s="30"/>
      <c r="J42" s="30"/>
      <c r="K42" s="79" t="s">
        <v>138</v>
      </c>
      <c r="L42" s="30"/>
      <c r="M42" s="30"/>
      <c r="N42" s="30"/>
      <c r="O42" s="79" t="s">
        <v>138</v>
      </c>
      <c r="P42" s="30"/>
      <c r="Q42" s="18"/>
      <c r="R42" s="17"/>
      <c r="S42" s="3"/>
      <c r="T42" s="17"/>
      <c r="U42" s="88"/>
      <c r="V42" s="79" t="s">
        <v>138</v>
      </c>
      <c r="W42" s="88"/>
      <c r="X42" s="3"/>
      <c r="Y42" s="79" t="s">
        <v>138</v>
      </c>
      <c r="Z42" s="82"/>
      <c r="AA42" s="3"/>
      <c r="AB42" s="88"/>
      <c r="AC42" s="88"/>
      <c r="AD42" s="79" t="s">
        <v>138</v>
      </c>
      <c r="AE42" s="88"/>
      <c r="AF42" s="88"/>
      <c r="AG42" s="79" t="s">
        <v>138</v>
      </c>
      <c r="AH42" s="89"/>
      <c r="AI42" s="88"/>
      <c r="AJ42" s="79" t="s">
        <v>138</v>
      </c>
      <c r="AK42" s="17"/>
      <c r="AL42" s="17"/>
      <c r="AM42" s="30"/>
      <c r="AN42" s="30"/>
      <c r="AO42" s="30"/>
      <c r="AP42" s="30"/>
      <c r="AQ42" s="27">
        <f t="shared" ref="AQ42:AQ93" si="9">COUNTA(E42:AP42)</f>
        <v>8</v>
      </c>
      <c r="AR42" s="3">
        <f t="shared" si="7"/>
        <v>170</v>
      </c>
      <c r="AS42" s="28">
        <f t="shared" si="8"/>
        <v>4.7058823529411764E-2</v>
      </c>
    </row>
    <row r="43" spans="1:45" ht="15" x14ac:dyDescent="0.25">
      <c r="A43" s="152"/>
      <c r="B43" s="99"/>
      <c r="C43" s="76" t="s">
        <v>108</v>
      </c>
      <c r="D43" s="33"/>
      <c r="E43" s="17"/>
      <c r="F43" s="30"/>
      <c r="G43" s="79" t="s">
        <v>138</v>
      </c>
      <c r="H43" s="30"/>
      <c r="I43" s="30"/>
      <c r="J43" s="30"/>
      <c r="K43" s="79" t="s">
        <v>138</v>
      </c>
      <c r="L43" s="30"/>
      <c r="M43" s="30"/>
      <c r="N43" s="30"/>
      <c r="O43" s="79" t="s">
        <v>138</v>
      </c>
      <c r="P43" s="30"/>
      <c r="Q43" s="18"/>
      <c r="R43" s="17"/>
      <c r="S43" s="3"/>
      <c r="T43" s="17"/>
      <c r="U43" s="88"/>
      <c r="V43" s="79" t="s">
        <v>138</v>
      </c>
      <c r="W43" s="88"/>
      <c r="X43" s="3"/>
      <c r="Y43" s="79" t="s">
        <v>138</v>
      </c>
      <c r="Z43" s="82"/>
      <c r="AA43" s="3"/>
      <c r="AB43" s="88"/>
      <c r="AC43" s="88"/>
      <c r="AD43" s="79" t="s">
        <v>138</v>
      </c>
      <c r="AE43" s="88"/>
      <c r="AF43" s="88"/>
      <c r="AG43" s="79" t="s">
        <v>138</v>
      </c>
      <c r="AH43" s="89"/>
      <c r="AI43" s="88"/>
      <c r="AJ43" s="79" t="s">
        <v>138</v>
      </c>
      <c r="AK43" s="17"/>
      <c r="AL43" s="17"/>
      <c r="AM43" s="30"/>
      <c r="AN43" s="30"/>
      <c r="AO43" s="30"/>
      <c r="AP43" s="30"/>
      <c r="AQ43" s="27">
        <f t="shared" si="9"/>
        <v>8</v>
      </c>
      <c r="AR43" s="3">
        <f t="shared" si="7"/>
        <v>170</v>
      </c>
      <c r="AS43" s="28">
        <f t="shared" si="8"/>
        <v>4.7058823529411764E-2</v>
      </c>
    </row>
    <row r="44" spans="1:45" ht="15" x14ac:dyDescent="0.25">
      <c r="A44" s="152"/>
      <c r="B44" s="99"/>
      <c r="C44" s="76" t="s">
        <v>109</v>
      </c>
      <c r="D44" s="33"/>
      <c r="E44" s="17"/>
      <c r="F44" s="30"/>
      <c r="G44" s="79" t="s">
        <v>138</v>
      </c>
      <c r="H44" s="30"/>
      <c r="I44" s="30"/>
      <c r="J44" s="30"/>
      <c r="K44" s="79" t="s">
        <v>138</v>
      </c>
      <c r="L44" s="30"/>
      <c r="M44" s="30"/>
      <c r="N44" s="30"/>
      <c r="O44" s="79" t="s">
        <v>138</v>
      </c>
      <c r="P44" s="30"/>
      <c r="Q44" s="18"/>
      <c r="R44" s="17"/>
      <c r="S44" s="3"/>
      <c r="T44" s="17"/>
      <c r="U44" s="88"/>
      <c r="V44" s="79" t="s">
        <v>138</v>
      </c>
      <c r="W44" s="88"/>
      <c r="X44" s="3"/>
      <c r="Y44" s="79" t="s">
        <v>138</v>
      </c>
      <c r="Z44" s="82"/>
      <c r="AA44" s="3"/>
      <c r="AB44" s="88"/>
      <c r="AC44" s="88"/>
      <c r="AD44" s="79" t="s">
        <v>138</v>
      </c>
      <c r="AE44" s="88"/>
      <c r="AF44" s="88"/>
      <c r="AG44" s="79" t="s">
        <v>138</v>
      </c>
      <c r="AH44" s="89"/>
      <c r="AI44" s="88"/>
      <c r="AJ44" s="79" t="s">
        <v>138</v>
      </c>
      <c r="AK44" s="17"/>
      <c r="AL44" s="17"/>
      <c r="AM44" s="30"/>
      <c r="AN44" s="30"/>
      <c r="AO44" s="30"/>
      <c r="AP44" s="30"/>
      <c r="AQ44" s="27">
        <f t="shared" si="9"/>
        <v>8</v>
      </c>
      <c r="AR44" s="3">
        <f t="shared" si="7"/>
        <v>170</v>
      </c>
      <c r="AS44" s="28">
        <f t="shared" si="8"/>
        <v>4.7058823529411764E-2</v>
      </c>
    </row>
    <row r="45" spans="1:45" ht="15" x14ac:dyDescent="0.25">
      <c r="A45" s="152"/>
      <c r="B45" s="99"/>
      <c r="C45" s="74" t="s">
        <v>110</v>
      </c>
      <c r="D45" s="17"/>
      <c r="E45" s="17"/>
      <c r="F45" s="30"/>
      <c r="G45" s="79" t="s">
        <v>138</v>
      </c>
      <c r="H45" s="30"/>
      <c r="I45" s="30"/>
      <c r="J45" s="30"/>
      <c r="K45" s="79" t="s">
        <v>138</v>
      </c>
      <c r="L45" s="30"/>
      <c r="M45" s="30"/>
      <c r="N45" s="30"/>
      <c r="O45" s="79" t="s">
        <v>138</v>
      </c>
      <c r="P45" s="30"/>
      <c r="Q45" s="18"/>
      <c r="R45" s="17"/>
      <c r="S45" s="3"/>
      <c r="T45" s="17"/>
      <c r="U45" s="88"/>
      <c r="V45" s="79" t="s">
        <v>138</v>
      </c>
      <c r="W45" s="88"/>
      <c r="X45" s="3"/>
      <c r="Y45" s="79" t="s">
        <v>138</v>
      </c>
      <c r="Z45" s="82"/>
      <c r="AA45" s="3"/>
      <c r="AB45" s="88"/>
      <c r="AC45" s="88"/>
      <c r="AD45" s="79" t="s">
        <v>138</v>
      </c>
      <c r="AE45" s="88"/>
      <c r="AF45" s="88"/>
      <c r="AG45" s="79" t="s">
        <v>138</v>
      </c>
      <c r="AH45" s="89"/>
      <c r="AI45" s="88"/>
      <c r="AJ45" s="79" t="s">
        <v>138</v>
      </c>
      <c r="AK45" s="17"/>
      <c r="AL45" s="17"/>
      <c r="AM45" s="30"/>
      <c r="AN45" s="30"/>
      <c r="AO45" s="30"/>
      <c r="AP45" s="30"/>
      <c r="AQ45" s="27">
        <f t="shared" si="9"/>
        <v>8</v>
      </c>
      <c r="AR45" s="3">
        <f t="shared" si="7"/>
        <v>170</v>
      </c>
      <c r="AS45" s="28">
        <f t="shared" si="8"/>
        <v>4.7058823529411764E-2</v>
      </c>
    </row>
    <row r="46" spans="1:45" ht="15" x14ac:dyDescent="0.25">
      <c r="A46" s="152"/>
      <c r="B46" s="100"/>
      <c r="C46" s="65" t="s">
        <v>111</v>
      </c>
      <c r="D46" s="17"/>
      <c r="E46" s="17"/>
      <c r="F46" s="30"/>
      <c r="G46" s="79" t="s">
        <v>138</v>
      </c>
      <c r="H46" s="30"/>
      <c r="I46" s="30"/>
      <c r="J46" s="30"/>
      <c r="K46" s="79" t="s">
        <v>138</v>
      </c>
      <c r="L46" s="30"/>
      <c r="M46" s="30"/>
      <c r="N46" s="30"/>
      <c r="O46" s="79" t="s">
        <v>138</v>
      </c>
      <c r="P46" s="30"/>
      <c r="Q46" s="17"/>
      <c r="R46" s="18"/>
      <c r="S46" s="3"/>
      <c r="T46" s="18"/>
      <c r="U46" s="88"/>
      <c r="V46" s="79" t="s">
        <v>138</v>
      </c>
      <c r="W46" s="4"/>
      <c r="X46" s="3"/>
      <c r="Y46" s="79" t="s">
        <v>138</v>
      </c>
      <c r="Z46" s="82"/>
      <c r="AA46" s="3"/>
      <c r="AB46" s="88"/>
      <c r="AC46" s="4"/>
      <c r="AD46" s="79" t="s">
        <v>138</v>
      </c>
      <c r="AE46" s="88"/>
      <c r="AF46" s="88"/>
      <c r="AG46" s="79" t="s">
        <v>138</v>
      </c>
      <c r="AH46" s="89"/>
      <c r="AI46" s="4"/>
      <c r="AJ46" s="79" t="s">
        <v>138</v>
      </c>
      <c r="AK46" s="18"/>
      <c r="AL46" s="18"/>
      <c r="AM46" s="30"/>
      <c r="AN46" s="30"/>
      <c r="AO46" s="30"/>
      <c r="AP46" s="30"/>
      <c r="AQ46" s="27">
        <f t="shared" si="9"/>
        <v>8</v>
      </c>
      <c r="AR46" s="3">
        <f t="shared" si="7"/>
        <v>170</v>
      </c>
      <c r="AS46" s="28">
        <f t="shared" si="8"/>
        <v>4.7058823529411764E-2</v>
      </c>
    </row>
    <row r="47" spans="1:45" x14ac:dyDescent="0.2">
      <c r="A47" s="152"/>
      <c r="B47" s="98" t="s">
        <v>11</v>
      </c>
      <c r="C47" s="76" t="s">
        <v>59</v>
      </c>
      <c r="D47" s="33"/>
      <c r="E47" s="17"/>
      <c r="F47" s="79" t="s">
        <v>138</v>
      </c>
      <c r="G47" s="30"/>
      <c r="H47" s="30"/>
      <c r="I47" s="30"/>
      <c r="J47" s="30"/>
      <c r="K47" s="79" t="s">
        <v>138</v>
      </c>
      <c r="L47" s="30"/>
      <c r="M47" s="30"/>
      <c r="N47" s="30"/>
      <c r="O47" s="79" t="s">
        <v>138</v>
      </c>
      <c r="P47" s="30"/>
      <c r="Q47" s="17"/>
      <c r="R47" s="18"/>
      <c r="S47" s="3"/>
      <c r="T47" s="18"/>
      <c r="U47" s="88"/>
      <c r="V47" s="79" t="s">
        <v>138</v>
      </c>
      <c r="W47" s="4"/>
      <c r="X47" s="88"/>
      <c r="Y47" s="79" t="s">
        <v>138</v>
      </c>
      <c r="Z47" s="81"/>
      <c r="AA47" s="4"/>
      <c r="AB47" s="79" t="s">
        <v>138</v>
      </c>
      <c r="AC47" s="4"/>
      <c r="AD47" s="79" t="s">
        <v>138</v>
      </c>
      <c r="AE47" s="88"/>
      <c r="AF47" s="88"/>
      <c r="AG47" s="79" t="s">
        <v>138</v>
      </c>
      <c r="AH47" s="4"/>
      <c r="AI47" s="4"/>
      <c r="AJ47" s="79" t="s">
        <v>138</v>
      </c>
      <c r="AK47" s="18"/>
      <c r="AL47" s="18"/>
      <c r="AM47" s="30"/>
      <c r="AN47" s="30"/>
      <c r="AO47" s="30"/>
      <c r="AP47" s="30"/>
      <c r="AQ47" s="27">
        <f t="shared" si="9"/>
        <v>9</v>
      </c>
      <c r="AR47" s="3">
        <f>34*4</f>
        <v>136</v>
      </c>
      <c r="AS47" s="28">
        <f t="shared" si="8"/>
        <v>6.6176470588235295E-2</v>
      </c>
    </row>
    <row r="48" spans="1:45" x14ac:dyDescent="0.2">
      <c r="A48" s="152"/>
      <c r="B48" s="99"/>
      <c r="C48" s="76" t="s">
        <v>60</v>
      </c>
      <c r="D48" s="33"/>
      <c r="E48" s="17"/>
      <c r="F48" s="79" t="s">
        <v>138</v>
      </c>
      <c r="G48" s="30"/>
      <c r="H48" s="30"/>
      <c r="I48" s="30"/>
      <c r="J48" s="30"/>
      <c r="K48" s="79" t="s">
        <v>138</v>
      </c>
      <c r="L48" s="30"/>
      <c r="M48" s="30"/>
      <c r="N48" s="30"/>
      <c r="O48" s="79" t="s">
        <v>138</v>
      </c>
      <c r="P48" s="30"/>
      <c r="Q48" s="17"/>
      <c r="R48" s="18"/>
      <c r="S48" s="3"/>
      <c r="T48" s="18"/>
      <c r="U48" s="88"/>
      <c r="V48" s="79" t="s">
        <v>138</v>
      </c>
      <c r="W48" s="4"/>
      <c r="X48" s="88"/>
      <c r="Y48" s="79" t="s">
        <v>138</v>
      </c>
      <c r="Z48" s="4"/>
      <c r="AA48" s="4"/>
      <c r="AB48" s="79" t="s">
        <v>138</v>
      </c>
      <c r="AC48" s="4"/>
      <c r="AD48" s="79" t="s">
        <v>138</v>
      </c>
      <c r="AE48" s="88"/>
      <c r="AF48" s="88"/>
      <c r="AG48" s="79" t="s">
        <v>138</v>
      </c>
      <c r="AH48" s="4"/>
      <c r="AI48" s="4"/>
      <c r="AJ48" s="79" t="s">
        <v>138</v>
      </c>
      <c r="AK48" s="18"/>
      <c r="AL48" s="18"/>
      <c r="AM48" s="30"/>
      <c r="AN48" s="30"/>
      <c r="AO48" s="30"/>
      <c r="AP48" s="30"/>
      <c r="AQ48" s="27">
        <f t="shared" si="9"/>
        <v>9</v>
      </c>
      <c r="AR48" s="3">
        <f t="shared" ref="AR48:AR52" si="10">34*4</f>
        <v>136</v>
      </c>
      <c r="AS48" s="28">
        <f t="shared" si="8"/>
        <v>6.6176470588235295E-2</v>
      </c>
    </row>
    <row r="49" spans="1:45" x14ac:dyDescent="0.2">
      <c r="A49" s="152"/>
      <c r="B49" s="99"/>
      <c r="C49" s="76" t="s">
        <v>61</v>
      </c>
      <c r="D49" s="33"/>
      <c r="E49" s="17"/>
      <c r="F49" s="79" t="s">
        <v>138</v>
      </c>
      <c r="G49" s="30"/>
      <c r="H49" s="30"/>
      <c r="I49" s="30"/>
      <c r="J49" s="30"/>
      <c r="K49" s="79" t="s">
        <v>138</v>
      </c>
      <c r="L49" s="30"/>
      <c r="M49" s="30"/>
      <c r="N49" s="30"/>
      <c r="O49" s="79" t="s">
        <v>138</v>
      </c>
      <c r="P49" s="30"/>
      <c r="Q49" s="17"/>
      <c r="R49" s="18"/>
      <c r="S49" s="3"/>
      <c r="T49" s="18"/>
      <c r="U49" s="88"/>
      <c r="V49" s="79" t="s">
        <v>138</v>
      </c>
      <c r="W49" s="4"/>
      <c r="X49" s="88"/>
      <c r="Y49" s="79" t="s">
        <v>138</v>
      </c>
      <c r="Z49" s="4"/>
      <c r="AA49" s="4"/>
      <c r="AB49" s="79" t="s">
        <v>138</v>
      </c>
      <c r="AC49" s="4"/>
      <c r="AD49" s="79" t="s">
        <v>138</v>
      </c>
      <c r="AE49" s="88"/>
      <c r="AF49" s="88"/>
      <c r="AG49" s="79" t="s">
        <v>138</v>
      </c>
      <c r="AH49" s="4"/>
      <c r="AI49" s="4"/>
      <c r="AJ49" s="79" t="s">
        <v>138</v>
      </c>
      <c r="AK49" s="18"/>
      <c r="AL49" s="18"/>
      <c r="AM49" s="30"/>
      <c r="AN49" s="30"/>
      <c r="AO49" s="30"/>
      <c r="AP49" s="30"/>
      <c r="AQ49" s="27">
        <f t="shared" si="9"/>
        <v>9</v>
      </c>
      <c r="AR49" s="3">
        <f t="shared" si="10"/>
        <v>136</v>
      </c>
      <c r="AS49" s="28">
        <f t="shared" si="8"/>
        <v>6.6176470588235295E-2</v>
      </c>
    </row>
    <row r="50" spans="1:45" x14ac:dyDescent="0.2">
      <c r="A50" s="152"/>
      <c r="B50" s="99"/>
      <c r="C50" s="76" t="s">
        <v>108</v>
      </c>
      <c r="D50" s="33"/>
      <c r="E50" s="17"/>
      <c r="F50" s="79" t="s">
        <v>138</v>
      </c>
      <c r="G50" s="30"/>
      <c r="H50" s="30"/>
      <c r="I50" s="30"/>
      <c r="J50" s="30"/>
      <c r="K50" s="79" t="s">
        <v>138</v>
      </c>
      <c r="L50" s="30"/>
      <c r="M50" s="30"/>
      <c r="N50" s="30"/>
      <c r="O50" s="79" t="s">
        <v>138</v>
      </c>
      <c r="P50" s="30"/>
      <c r="Q50" s="17"/>
      <c r="R50" s="18"/>
      <c r="S50" s="3"/>
      <c r="T50" s="18"/>
      <c r="U50" s="88"/>
      <c r="V50" s="79" t="s">
        <v>138</v>
      </c>
      <c r="W50" s="4"/>
      <c r="X50" s="88"/>
      <c r="Y50" s="79" t="s">
        <v>138</v>
      </c>
      <c r="Z50" s="4"/>
      <c r="AA50" s="4"/>
      <c r="AB50" s="79" t="s">
        <v>138</v>
      </c>
      <c r="AC50" s="4"/>
      <c r="AD50" s="79" t="s">
        <v>138</v>
      </c>
      <c r="AE50" s="88"/>
      <c r="AF50" s="88"/>
      <c r="AG50" s="79" t="s">
        <v>138</v>
      </c>
      <c r="AH50" s="4"/>
      <c r="AI50" s="4"/>
      <c r="AJ50" s="79" t="s">
        <v>138</v>
      </c>
      <c r="AK50" s="18"/>
      <c r="AL50" s="18"/>
      <c r="AM50" s="30"/>
      <c r="AN50" s="30"/>
      <c r="AO50" s="30"/>
      <c r="AP50" s="30"/>
      <c r="AQ50" s="27">
        <f t="shared" si="9"/>
        <v>9</v>
      </c>
      <c r="AR50" s="3">
        <f t="shared" si="10"/>
        <v>136</v>
      </c>
      <c r="AS50" s="28">
        <f t="shared" si="8"/>
        <v>6.6176470588235295E-2</v>
      </c>
    </row>
    <row r="51" spans="1:45" x14ac:dyDescent="0.2">
      <c r="A51" s="152"/>
      <c r="B51" s="99"/>
      <c r="C51" s="76" t="s">
        <v>109</v>
      </c>
      <c r="D51" s="33"/>
      <c r="E51" s="17"/>
      <c r="F51" s="79" t="s">
        <v>138</v>
      </c>
      <c r="G51" s="30"/>
      <c r="H51" s="30"/>
      <c r="I51" s="30"/>
      <c r="J51" s="30"/>
      <c r="K51" s="79" t="s">
        <v>138</v>
      </c>
      <c r="L51" s="30"/>
      <c r="M51" s="30"/>
      <c r="N51" s="30"/>
      <c r="O51" s="79" t="s">
        <v>138</v>
      </c>
      <c r="P51" s="30"/>
      <c r="Q51" s="17"/>
      <c r="R51" s="18"/>
      <c r="S51" s="3"/>
      <c r="T51" s="18"/>
      <c r="U51" s="88"/>
      <c r="V51" s="79" t="s">
        <v>138</v>
      </c>
      <c r="W51" s="4"/>
      <c r="X51" s="88"/>
      <c r="Y51" s="79" t="s">
        <v>138</v>
      </c>
      <c r="Z51" s="4"/>
      <c r="AA51" s="4"/>
      <c r="AB51" s="79" t="s">
        <v>138</v>
      </c>
      <c r="AC51" s="4"/>
      <c r="AD51" s="79" t="s">
        <v>138</v>
      </c>
      <c r="AE51" s="88"/>
      <c r="AF51" s="88"/>
      <c r="AG51" s="79" t="s">
        <v>138</v>
      </c>
      <c r="AH51" s="4"/>
      <c r="AI51" s="4"/>
      <c r="AJ51" s="79" t="s">
        <v>138</v>
      </c>
      <c r="AK51" s="18"/>
      <c r="AL51" s="18"/>
      <c r="AM51" s="30"/>
      <c r="AN51" s="30"/>
      <c r="AO51" s="30"/>
      <c r="AP51" s="30"/>
      <c r="AQ51" s="27">
        <f t="shared" si="9"/>
        <v>9</v>
      </c>
      <c r="AR51" s="3">
        <f t="shared" si="10"/>
        <v>136</v>
      </c>
      <c r="AS51" s="28">
        <f t="shared" si="8"/>
        <v>6.6176470588235295E-2</v>
      </c>
    </row>
    <row r="52" spans="1:45" x14ac:dyDescent="0.2">
      <c r="A52" s="152"/>
      <c r="B52" s="99"/>
      <c r="C52" s="74" t="s">
        <v>110</v>
      </c>
      <c r="D52" s="33"/>
      <c r="E52" s="17"/>
      <c r="F52" s="79" t="s">
        <v>138</v>
      </c>
      <c r="G52" s="30"/>
      <c r="H52" s="30"/>
      <c r="I52" s="30"/>
      <c r="J52" s="30"/>
      <c r="K52" s="79" t="s">
        <v>138</v>
      </c>
      <c r="L52" s="30"/>
      <c r="M52" s="30"/>
      <c r="N52" s="30"/>
      <c r="O52" s="79" t="s">
        <v>138</v>
      </c>
      <c r="P52" s="30"/>
      <c r="Q52" s="17"/>
      <c r="R52" s="18"/>
      <c r="S52" s="3"/>
      <c r="T52" s="18"/>
      <c r="U52" s="88"/>
      <c r="V52" s="79" t="s">
        <v>138</v>
      </c>
      <c r="W52" s="4"/>
      <c r="X52" s="88"/>
      <c r="Y52" s="79" t="s">
        <v>138</v>
      </c>
      <c r="Z52" s="4"/>
      <c r="AA52" s="4"/>
      <c r="AB52" s="79" t="s">
        <v>138</v>
      </c>
      <c r="AC52" s="4"/>
      <c r="AD52" s="79" t="s">
        <v>138</v>
      </c>
      <c r="AE52" s="88"/>
      <c r="AF52" s="88"/>
      <c r="AG52" s="79" t="s">
        <v>138</v>
      </c>
      <c r="AH52" s="4"/>
      <c r="AI52" s="4"/>
      <c r="AJ52" s="79" t="s">
        <v>138</v>
      </c>
      <c r="AK52" s="18"/>
      <c r="AL52" s="18"/>
      <c r="AM52" s="30"/>
      <c r="AN52" s="30"/>
      <c r="AO52" s="30"/>
      <c r="AP52" s="30"/>
      <c r="AQ52" s="27">
        <f t="shared" si="9"/>
        <v>9</v>
      </c>
      <c r="AR52" s="3">
        <f t="shared" si="10"/>
        <v>136</v>
      </c>
      <c r="AS52" s="28">
        <f t="shared" si="8"/>
        <v>6.6176470588235295E-2</v>
      </c>
    </row>
    <row r="53" spans="1:45" x14ac:dyDescent="0.2">
      <c r="A53" s="152"/>
      <c r="B53" s="99"/>
      <c r="C53" s="65" t="s">
        <v>111</v>
      </c>
      <c r="D53" s="33"/>
      <c r="E53" s="17"/>
      <c r="F53" s="79" t="s">
        <v>138</v>
      </c>
      <c r="G53" s="18"/>
      <c r="H53" s="30"/>
      <c r="I53" s="18"/>
      <c r="J53" s="18"/>
      <c r="K53" s="79" t="s">
        <v>138</v>
      </c>
      <c r="L53" s="18"/>
      <c r="M53" s="17"/>
      <c r="N53" s="18"/>
      <c r="O53" s="79" t="s">
        <v>138</v>
      </c>
      <c r="P53" s="18"/>
      <c r="Q53" s="17"/>
      <c r="R53" s="18"/>
      <c r="S53" s="3"/>
      <c r="T53" s="18"/>
      <c r="U53" s="88"/>
      <c r="V53" s="79" t="s">
        <v>138</v>
      </c>
      <c r="W53" s="4"/>
      <c r="X53" s="88"/>
      <c r="Y53" s="79" t="s">
        <v>138</v>
      </c>
      <c r="Z53" s="4"/>
      <c r="AA53" s="4"/>
      <c r="AB53" s="79" t="s">
        <v>138</v>
      </c>
      <c r="AC53" s="3"/>
      <c r="AD53" s="79" t="s">
        <v>138</v>
      </c>
      <c r="AE53" s="88"/>
      <c r="AF53" s="88"/>
      <c r="AG53" s="79" t="s">
        <v>138</v>
      </c>
      <c r="AH53" s="4"/>
      <c r="AI53" s="4"/>
      <c r="AJ53" s="79" t="s">
        <v>138</v>
      </c>
      <c r="AK53" s="18"/>
      <c r="AL53" s="18"/>
      <c r="AM53" s="30"/>
      <c r="AN53" s="30"/>
      <c r="AO53" s="30"/>
      <c r="AP53" s="30"/>
      <c r="AQ53" s="27">
        <f t="shared" si="9"/>
        <v>9</v>
      </c>
      <c r="AR53" s="3">
        <f t="shared" ref="AR53:AR60" si="11">34*4</f>
        <v>136</v>
      </c>
      <c r="AS53" s="28">
        <f t="shared" si="8"/>
        <v>6.6176470588235295E-2</v>
      </c>
    </row>
    <row r="54" spans="1:45" x14ac:dyDescent="0.2">
      <c r="A54" s="152"/>
      <c r="B54" s="98" t="s">
        <v>15</v>
      </c>
      <c r="C54" s="76" t="s">
        <v>59</v>
      </c>
      <c r="D54" s="33"/>
      <c r="E54" s="17"/>
      <c r="F54" s="17"/>
      <c r="G54" s="17"/>
      <c r="H54" s="79" t="s">
        <v>138</v>
      </c>
      <c r="I54" s="30"/>
      <c r="J54" s="79" t="s">
        <v>138</v>
      </c>
      <c r="K54" s="17"/>
      <c r="L54" s="17"/>
      <c r="M54" s="17"/>
      <c r="N54" s="17"/>
      <c r="O54" s="17"/>
      <c r="P54" s="17"/>
      <c r="Q54" s="17"/>
      <c r="R54" s="79" t="s">
        <v>138</v>
      </c>
      <c r="S54" s="18"/>
      <c r="T54" s="18"/>
      <c r="U54" s="88"/>
      <c r="V54" s="4"/>
      <c r="W54" s="79" t="s">
        <v>138</v>
      </c>
      <c r="X54" s="88"/>
      <c r="Y54" s="4"/>
      <c r="Z54" s="4"/>
      <c r="AA54" s="4"/>
      <c r="AB54" s="79" t="s">
        <v>138</v>
      </c>
      <c r="AC54" s="4"/>
      <c r="AD54" s="88"/>
      <c r="AE54" s="79" t="s">
        <v>138</v>
      </c>
      <c r="AF54" s="88"/>
      <c r="AG54" s="88"/>
      <c r="AH54" s="79" t="s">
        <v>138</v>
      </c>
      <c r="AI54" s="3"/>
      <c r="AJ54" s="3"/>
      <c r="AK54" s="18"/>
      <c r="AL54" s="18"/>
      <c r="AM54" s="30"/>
      <c r="AN54" s="30"/>
      <c r="AO54" s="30"/>
      <c r="AP54" s="30"/>
      <c r="AQ54" s="27">
        <f t="shared" si="9"/>
        <v>7</v>
      </c>
      <c r="AR54" s="3">
        <f t="shared" si="11"/>
        <v>136</v>
      </c>
      <c r="AS54" s="28">
        <f t="shared" si="8"/>
        <v>5.1470588235294115E-2</v>
      </c>
    </row>
    <row r="55" spans="1:45" x14ac:dyDescent="0.2">
      <c r="A55" s="152"/>
      <c r="B55" s="99"/>
      <c r="C55" s="76" t="s">
        <v>60</v>
      </c>
      <c r="D55" s="33"/>
      <c r="E55" s="17"/>
      <c r="F55" s="17"/>
      <c r="G55" s="17"/>
      <c r="H55" s="79" t="s">
        <v>138</v>
      </c>
      <c r="I55" s="30"/>
      <c r="J55" s="79" t="s">
        <v>138</v>
      </c>
      <c r="K55" s="17"/>
      <c r="L55" s="17"/>
      <c r="M55" s="17"/>
      <c r="N55" s="17"/>
      <c r="O55" s="17"/>
      <c r="P55" s="17"/>
      <c r="Q55" s="17"/>
      <c r="R55" s="79" t="s">
        <v>138</v>
      </c>
      <c r="S55" s="18"/>
      <c r="T55" s="18"/>
      <c r="U55" s="88"/>
      <c r="V55" s="4"/>
      <c r="W55" s="79" t="s">
        <v>138</v>
      </c>
      <c r="X55" s="88"/>
      <c r="Y55" s="4"/>
      <c r="Z55" s="4"/>
      <c r="AA55" s="4"/>
      <c r="AB55" s="79" t="s">
        <v>138</v>
      </c>
      <c r="AC55" s="4"/>
      <c r="AD55" s="88"/>
      <c r="AE55" s="79" t="s">
        <v>138</v>
      </c>
      <c r="AF55" s="88"/>
      <c r="AG55" s="88"/>
      <c r="AH55" s="79" t="s">
        <v>138</v>
      </c>
      <c r="AI55" s="3"/>
      <c r="AJ55" s="3"/>
      <c r="AK55" s="18"/>
      <c r="AL55" s="18"/>
      <c r="AM55" s="30"/>
      <c r="AN55" s="30"/>
      <c r="AO55" s="30"/>
      <c r="AP55" s="30"/>
      <c r="AQ55" s="27">
        <f t="shared" si="9"/>
        <v>7</v>
      </c>
      <c r="AR55" s="3">
        <f t="shared" si="11"/>
        <v>136</v>
      </c>
      <c r="AS55" s="28">
        <f t="shared" si="8"/>
        <v>5.1470588235294115E-2</v>
      </c>
    </row>
    <row r="56" spans="1:45" x14ac:dyDescent="0.2">
      <c r="A56" s="152"/>
      <c r="B56" s="99"/>
      <c r="C56" s="76" t="s">
        <v>61</v>
      </c>
      <c r="D56" s="33"/>
      <c r="E56" s="17"/>
      <c r="F56" s="17"/>
      <c r="G56" s="17"/>
      <c r="H56" s="79" t="s">
        <v>138</v>
      </c>
      <c r="I56" s="30"/>
      <c r="J56" s="79" t="s">
        <v>138</v>
      </c>
      <c r="K56" s="17"/>
      <c r="L56" s="17"/>
      <c r="M56" s="17"/>
      <c r="N56" s="17"/>
      <c r="O56" s="17"/>
      <c r="P56" s="17"/>
      <c r="Q56" s="17"/>
      <c r="R56" s="79" t="s">
        <v>138</v>
      </c>
      <c r="S56" s="18"/>
      <c r="T56" s="18"/>
      <c r="U56" s="88"/>
      <c r="V56" s="4"/>
      <c r="W56" s="79" t="s">
        <v>138</v>
      </c>
      <c r="X56" s="88"/>
      <c r="Y56" s="4"/>
      <c r="Z56" s="4"/>
      <c r="AA56" s="4"/>
      <c r="AB56" s="79" t="s">
        <v>138</v>
      </c>
      <c r="AC56" s="4"/>
      <c r="AD56" s="88"/>
      <c r="AE56" s="79" t="s">
        <v>138</v>
      </c>
      <c r="AF56" s="88"/>
      <c r="AG56" s="88"/>
      <c r="AH56" s="79" t="s">
        <v>138</v>
      </c>
      <c r="AI56" s="3"/>
      <c r="AJ56" s="3"/>
      <c r="AK56" s="18"/>
      <c r="AL56" s="18"/>
      <c r="AM56" s="30"/>
      <c r="AN56" s="30"/>
      <c r="AO56" s="30"/>
      <c r="AP56" s="30"/>
      <c r="AQ56" s="27">
        <f t="shared" si="9"/>
        <v>7</v>
      </c>
      <c r="AR56" s="3">
        <f t="shared" si="11"/>
        <v>136</v>
      </c>
      <c r="AS56" s="28">
        <f t="shared" si="8"/>
        <v>5.1470588235294115E-2</v>
      </c>
    </row>
    <row r="57" spans="1:45" x14ac:dyDescent="0.2">
      <c r="A57" s="152"/>
      <c r="B57" s="99"/>
      <c r="C57" s="76" t="s">
        <v>108</v>
      </c>
      <c r="D57" s="33"/>
      <c r="E57" s="17"/>
      <c r="F57" s="17"/>
      <c r="G57" s="17"/>
      <c r="H57" s="79" t="s">
        <v>138</v>
      </c>
      <c r="I57" s="30"/>
      <c r="J57" s="79" t="s">
        <v>138</v>
      </c>
      <c r="K57" s="17"/>
      <c r="L57" s="17"/>
      <c r="M57" s="17"/>
      <c r="N57" s="17"/>
      <c r="O57" s="17"/>
      <c r="P57" s="17"/>
      <c r="Q57" s="17"/>
      <c r="R57" s="79" t="s">
        <v>138</v>
      </c>
      <c r="S57" s="18"/>
      <c r="T57" s="18"/>
      <c r="U57" s="88"/>
      <c r="V57" s="4"/>
      <c r="W57" s="79" t="s">
        <v>138</v>
      </c>
      <c r="X57" s="88"/>
      <c r="Y57" s="4"/>
      <c r="Z57" s="4"/>
      <c r="AA57" s="4"/>
      <c r="AB57" s="79" t="s">
        <v>138</v>
      </c>
      <c r="AC57" s="4"/>
      <c r="AD57" s="88"/>
      <c r="AE57" s="79" t="s">
        <v>138</v>
      </c>
      <c r="AF57" s="88"/>
      <c r="AG57" s="88"/>
      <c r="AH57" s="79" t="s">
        <v>138</v>
      </c>
      <c r="AI57" s="3"/>
      <c r="AJ57" s="3"/>
      <c r="AK57" s="18"/>
      <c r="AL57" s="18"/>
      <c r="AM57" s="30"/>
      <c r="AN57" s="30"/>
      <c r="AO57" s="30"/>
      <c r="AP57" s="30"/>
      <c r="AQ57" s="27">
        <f t="shared" si="9"/>
        <v>7</v>
      </c>
      <c r="AR57" s="3">
        <f t="shared" si="11"/>
        <v>136</v>
      </c>
      <c r="AS57" s="28">
        <f t="shared" si="8"/>
        <v>5.1470588235294115E-2</v>
      </c>
    </row>
    <row r="58" spans="1:45" x14ac:dyDescent="0.2">
      <c r="A58" s="152"/>
      <c r="B58" s="99"/>
      <c r="C58" s="76" t="s">
        <v>109</v>
      </c>
      <c r="D58" s="33"/>
      <c r="E58" s="17"/>
      <c r="F58" s="17"/>
      <c r="G58" s="17"/>
      <c r="H58" s="79" t="s">
        <v>138</v>
      </c>
      <c r="I58" s="30"/>
      <c r="J58" s="79" t="s">
        <v>138</v>
      </c>
      <c r="K58" s="17"/>
      <c r="L58" s="17"/>
      <c r="M58" s="17"/>
      <c r="N58" s="17"/>
      <c r="O58" s="17"/>
      <c r="P58" s="17"/>
      <c r="Q58" s="17"/>
      <c r="R58" s="79" t="s">
        <v>138</v>
      </c>
      <c r="S58" s="18"/>
      <c r="T58" s="18"/>
      <c r="U58" s="88"/>
      <c r="V58" s="4"/>
      <c r="W58" s="79" t="s">
        <v>138</v>
      </c>
      <c r="X58" s="88"/>
      <c r="Y58" s="4"/>
      <c r="Z58" s="4"/>
      <c r="AA58" s="4"/>
      <c r="AB58" s="79" t="s">
        <v>138</v>
      </c>
      <c r="AC58" s="4"/>
      <c r="AD58" s="88"/>
      <c r="AE58" s="79" t="s">
        <v>138</v>
      </c>
      <c r="AF58" s="88"/>
      <c r="AG58" s="88"/>
      <c r="AH58" s="79" t="s">
        <v>138</v>
      </c>
      <c r="AI58" s="3"/>
      <c r="AJ58" s="3"/>
      <c r="AK58" s="18"/>
      <c r="AL58" s="18"/>
      <c r="AM58" s="30"/>
      <c r="AN58" s="30"/>
      <c r="AO58" s="30"/>
      <c r="AP58" s="30"/>
      <c r="AQ58" s="27">
        <f t="shared" si="9"/>
        <v>7</v>
      </c>
      <c r="AR58" s="3">
        <f t="shared" si="11"/>
        <v>136</v>
      </c>
      <c r="AS58" s="28">
        <f t="shared" si="8"/>
        <v>5.1470588235294115E-2</v>
      </c>
    </row>
    <row r="59" spans="1:45" x14ac:dyDescent="0.2">
      <c r="A59" s="152"/>
      <c r="B59" s="99"/>
      <c r="C59" s="74" t="s">
        <v>110</v>
      </c>
      <c r="D59" s="33"/>
      <c r="E59" s="17"/>
      <c r="F59" s="17"/>
      <c r="G59" s="17"/>
      <c r="H59" s="79" t="s">
        <v>138</v>
      </c>
      <c r="I59" s="30"/>
      <c r="J59" s="79" t="s">
        <v>138</v>
      </c>
      <c r="K59" s="17"/>
      <c r="L59" s="17"/>
      <c r="M59" s="17"/>
      <c r="N59" s="17"/>
      <c r="O59" s="17"/>
      <c r="P59" s="17"/>
      <c r="Q59" s="17"/>
      <c r="R59" s="79" t="s">
        <v>138</v>
      </c>
      <c r="S59" s="18"/>
      <c r="T59" s="18"/>
      <c r="U59" s="88"/>
      <c r="V59" s="4"/>
      <c r="W59" s="79" t="s">
        <v>138</v>
      </c>
      <c r="X59" s="88"/>
      <c r="Y59" s="4"/>
      <c r="Z59" s="4"/>
      <c r="AA59" s="4"/>
      <c r="AB59" s="79" t="s">
        <v>138</v>
      </c>
      <c r="AC59" s="4"/>
      <c r="AD59" s="88"/>
      <c r="AE59" s="79" t="s">
        <v>138</v>
      </c>
      <c r="AF59" s="88"/>
      <c r="AG59" s="88"/>
      <c r="AH59" s="79" t="s">
        <v>138</v>
      </c>
      <c r="AI59" s="3"/>
      <c r="AJ59" s="3"/>
      <c r="AK59" s="18"/>
      <c r="AL59" s="18"/>
      <c r="AM59" s="30"/>
      <c r="AN59" s="30"/>
      <c r="AO59" s="30"/>
      <c r="AP59" s="30"/>
      <c r="AQ59" s="27">
        <f t="shared" si="9"/>
        <v>7</v>
      </c>
      <c r="AR59" s="3">
        <f t="shared" si="11"/>
        <v>136</v>
      </c>
      <c r="AS59" s="28">
        <f t="shared" si="8"/>
        <v>5.1470588235294115E-2</v>
      </c>
    </row>
    <row r="60" spans="1:45" x14ac:dyDescent="0.2">
      <c r="A60" s="152"/>
      <c r="B60" s="99"/>
      <c r="C60" s="65" t="s">
        <v>111</v>
      </c>
      <c r="D60" s="33"/>
      <c r="E60" s="17"/>
      <c r="F60" s="18"/>
      <c r="G60" s="18"/>
      <c r="H60" s="79" t="s">
        <v>138</v>
      </c>
      <c r="I60" s="17"/>
      <c r="J60" s="79" t="s">
        <v>138</v>
      </c>
      <c r="K60" s="18"/>
      <c r="L60" s="18"/>
      <c r="M60" s="17"/>
      <c r="N60" s="18"/>
      <c r="O60" s="18"/>
      <c r="P60" s="18"/>
      <c r="Q60" s="17"/>
      <c r="R60" s="79" t="s">
        <v>138</v>
      </c>
      <c r="S60" s="18"/>
      <c r="T60" s="18"/>
      <c r="U60" s="88"/>
      <c r="V60" s="4"/>
      <c r="W60" s="79" t="s">
        <v>138</v>
      </c>
      <c r="X60" s="88"/>
      <c r="Y60" s="4"/>
      <c r="Z60" s="4"/>
      <c r="AA60" s="4"/>
      <c r="AB60" s="79" t="s">
        <v>138</v>
      </c>
      <c r="AC60" s="4"/>
      <c r="AD60" s="88"/>
      <c r="AE60" s="79" t="s">
        <v>138</v>
      </c>
      <c r="AF60" s="88"/>
      <c r="AG60" s="88"/>
      <c r="AH60" s="79" t="s">
        <v>138</v>
      </c>
      <c r="AI60" s="3"/>
      <c r="AJ60" s="3"/>
      <c r="AK60" s="18"/>
      <c r="AL60" s="18"/>
      <c r="AM60" s="30"/>
      <c r="AN60" s="30"/>
      <c r="AO60" s="30"/>
      <c r="AP60" s="30"/>
      <c r="AQ60" s="27">
        <f t="shared" si="9"/>
        <v>7</v>
      </c>
      <c r="AR60" s="3">
        <f t="shared" si="11"/>
        <v>136</v>
      </c>
      <c r="AS60" s="28">
        <f t="shared" si="8"/>
        <v>5.1470588235294115E-2</v>
      </c>
    </row>
    <row r="61" spans="1:45" x14ac:dyDescent="0.2">
      <c r="A61" s="152"/>
      <c r="B61" s="98" t="s">
        <v>16</v>
      </c>
      <c r="C61" s="76" t="s">
        <v>59</v>
      </c>
      <c r="D61" s="33"/>
      <c r="E61" s="17"/>
      <c r="F61" s="18"/>
      <c r="G61" s="18"/>
      <c r="H61" s="18"/>
      <c r="I61" s="17"/>
      <c r="J61" s="18"/>
      <c r="K61" s="18"/>
      <c r="L61" s="18"/>
      <c r="M61" s="17"/>
      <c r="N61" s="18"/>
      <c r="O61" s="18"/>
      <c r="P61" s="18"/>
      <c r="Q61" s="18"/>
      <c r="R61" s="18"/>
      <c r="S61" s="18"/>
      <c r="T61" s="18"/>
      <c r="U61" s="17"/>
      <c r="V61" s="18"/>
      <c r="W61" s="18"/>
      <c r="X61" s="17"/>
      <c r="Y61" s="18"/>
      <c r="Z61" s="18"/>
      <c r="AA61" s="18"/>
      <c r="AB61" s="18"/>
      <c r="AC61" s="18"/>
      <c r="AD61" s="18"/>
      <c r="AE61" s="17"/>
      <c r="AF61" s="17"/>
      <c r="AG61" s="30"/>
      <c r="AH61" s="30"/>
      <c r="AI61" s="30"/>
      <c r="AJ61" s="30"/>
      <c r="AK61" s="18"/>
      <c r="AL61" s="18"/>
      <c r="AM61" s="30"/>
      <c r="AN61" s="30"/>
      <c r="AO61" s="30"/>
      <c r="AP61" s="30"/>
      <c r="AQ61" s="27">
        <f t="shared" si="9"/>
        <v>0</v>
      </c>
      <c r="AR61" s="3">
        <f>34*2</f>
        <v>68</v>
      </c>
      <c r="AS61" s="28">
        <f t="shared" si="8"/>
        <v>0</v>
      </c>
    </row>
    <row r="62" spans="1:45" x14ac:dyDescent="0.2">
      <c r="A62" s="152"/>
      <c r="B62" s="99"/>
      <c r="C62" s="76" t="s">
        <v>60</v>
      </c>
      <c r="D62" s="33"/>
      <c r="E62" s="17"/>
      <c r="F62" s="18"/>
      <c r="G62" s="18"/>
      <c r="H62" s="18"/>
      <c r="I62" s="17"/>
      <c r="J62" s="18"/>
      <c r="K62" s="18"/>
      <c r="L62" s="18"/>
      <c r="M62" s="17"/>
      <c r="N62" s="18"/>
      <c r="O62" s="18"/>
      <c r="P62" s="18"/>
      <c r="Q62" s="18"/>
      <c r="R62" s="18"/>
      <c r="S62" s="18"/>
      <c r="T62" s="18"/>
      <c r="U62" s="17"/>
      <c r="V62" s="18"/>
      <c r="W62" s="18"/>
      <c r="X62" s="17"/>
      <c r="Y62" s="18"/>
      <c r="Z62" s="18"/>
      <c r="AA62" s="18"/>
      <c r="AB62" s="18"/>
      <c r="AC62" s="18"/>
      <c r="AD62" s="18"/>
      <c r="AE62" s="17"/>
      <c r="AF62" s="17"/>
      <c r="AG62" s="30"/>
      <c r="AH62" s="30"/>
      <c r="AI62" s="30"/>
      <c r="AJ62" s="30"/>
      <c r="AK62" s="18"/>
      <c r="AL62" s="18"/>
      <c r="AM62" s="30"/>
      <c r="AN62" s="30"/>
      <c r="AO62" s="30"/>
      <c r="AP62" s="30"/>
      <c r="AQ62" s="27">
        <f t="shared" si="9"/>
        <v>0</v>
      </c>
      <c r="AR62" s="3">
        <f t="shared" ref="AR62:AR65" si="12">34*2</f>
        <v>68</v>
      </c>
      <c r="AS62" s="28">
        <f t="shared" si="8"/>
        <v>0</v>
      </c>
    </row>
    <row r="63" spans="1:45" x14ac:dyDescent="0.2">
      <c r="A63" s="152"/>
      <c r="B63" s="99"/>
      <c r="C63" s="76" t="s">
        <v>61</v>
      </c>
      <c r="D63" s="33"/>
      <c r="E63" s="17"/>
      <c r="F63" s="18"/>
      <c r="G63" s="18"/>
      <c r="H63" s="18"/>
      <c r="I63" s="17"/>
      <c r="J63" s="18"/>
      <c r="K63" s="18"/>
      <c r="L63" s="18"/>
      <c r="M63" s="17"/>
      <c r="N63" s="18"/>
      <c r="O63" s="18"/>
      <c r="P63" s="18"/>
      <c r="Q63" s="18"/>
      <c r="R63" s="18"/>
      <c r="S63" s="18"/>
      <c r="T63" s="18"/>
      <c r="U63" s="17"/>
      <c r="V63" s="18"/>
      <c r="W63" s="18"/>
      <c r="X63" s="17"/>
      <c r="Y63" s="18"/>
      <c r="Z63" s="18"/>
      <c r="AA63" s="18"/>
      <c r="AB63" s="18"/>
      <c r="AC63" s="18"/>
      <c r="AD63" s="18"/>
      <c r="AE63" s="17"/>
      <c r="AF63" s="17"/>
      <c r="AG63" s="30"/>
      <c r="AH63" s="30"/>
      <c r="AI63" s="30"/>
      <c r="AJ63" s="30"/>
      <c r="AK63" s="18"/>
      <c r="AL63" s="18"/>
      <c r="AM63" s="30"/>
      <c r="AN63" s="30"/>
      <c r="AO63" s="30"/>
      <c r="AP63" s="30"/>
      <c r="AQ63" s="27">
        <f t="shared" si="9"/>
        <v>0</v>
      </c>
      <c r="AR63" s="3">
        <f t="shared" si="12"/>
        <v>68</v>
      </c>
      <c r="AS63" s="28">
        <f t="shared" si="8"/>
        <v>0</v>
      </c>
    </row>
    <row r="64" spans="1:45" x14ac:dyDescent="0.2">
      <c r="A64" s="152"/>
      <c r="B64" s="99"/>
      <c r="C64" s="76" t="s">
        <v>108</v>
      </c>
      <c r="D64" s="33"/>
      <c r="E64" s="17"/>
      <c r="F64" s="18"/>
      <c r="G64" s="18"/>
      <c r="H64" s="18"/>
      <c r="I64" s="17"/>
      <c r="J64" s="18"/>
      <c r="K64" s="18"/>
      <c r="L64" s="18"/>
      <c r="M64" s="17"/>
      <c r="N64" s="18"/>
      <c r="O64" s="18"/>
      <c r="P64" s="18"/>
      <c r="Q64" s="18"/>
      <c r="R64" s="18"/>
      <c r="S64" s="18"/>
      <c r="T64" s="18"/>
      <c r="U64" s="17"/>
      <c r="V64" s="18"/>
      <c r="W64" s="18"/>
      <c r="X64" s="17"/>
      <c r="Y64" s="18"/>
      <c r="Z64" s="18"/>
      <c r="AA64" s="18"/>
      <c r="AB64" s="18"/>
      <c r="AC64" s="18"/>
      <c r="AD64" s="18"/>
      <c r="AE64" s="17"/>
      <c r="AF64" s="17"/>
      <c r="AG64" s="30"/>
      <c r="AH64" s="30"/>
      <c r="AI64" s="30"/>
      <c r="AJ64" s="30"/>
      <c r="AK64" s="18"/>
      <c r="AL64" s="18"/>
      <c r="AM64" s="30"/>
      <c r="AN64" s="30"/>
      <c r="AO64" s="30"/>
      <c r="AP64" s="30"/>
      <c r="AQ64" s="27">
        <f t="shared" si="9"/>
        <v>0</v>
      </c>
      <c r="AR64" s="3">
        <f t="shared" si="12"/>
        <v>68</v>
      </c>
      <c r="AS64" s="28">
        <f t="shared" si="8"/>
        <v>0</v>
      </c>
    </row>
    <row r="65" spans="1:45" x14ac:dyDescent="0.2">
      <c r="A65" s="152"/>
      <c r="B65" s="99"/>
      <c r="C65" s="76" t="s">
        <v>109</v>
      </c>
      <c r="D65" s="33"/>
      <c r="E65" s="17"/>
      <c r="F65" s="18"/>
      <c r="G65" s="18"/>
      <c r="H65" s="18"/>
      <c r="I65" s="17"/>
      <c r="J65" s="18"/>
      <c r="K65" s="18"/>
      <c r="L65" s="18"/>
      <c r="M65" s="17"/>
      <c r="N65" s="18"/>
      <c r="O65" s="18"/>
      <c r="P65" s="18"/>
      <c r="Q65" s="18"/>
      <c r="R65" s="18"/>
      <c r="S65" s="18"/>
      <c r="T65" s="18"/>
      <c r="U65" s="17"/>
      <c r="V65" s="18"/>
      <c r="W65" s="18"/>
      <c r="X65" s="17"/>
      <c r="Y65" s="18"/>
      <c r="Z65" s="18"/>
      <c r="AA65" s="18"/>
      <c r="AB65" s="18"/>
      <c r="AC65" s="18"/>
      <c r="AD65" s="18"/>
      <c r="AE65" s="17"/>
      <c r="AF65" s="17"/>
      <c r="AG65" s="30"/>
      <c r="AH65" s="30"/>
      <c r="AI65" s="30"/>
      <c r="AJ65" s="30"/>
      <c r="AK65" s="18"/>
      <c r="AL65" s="18"/>
      <c r="AM65" s="30"/>
      <c r="AN65" s="30"/>
      <c r="AO65" s="30"/>
      <c r="AP65" s="30"/>
      <c r="AQ65" s="27">
        <f t="shared" si="9"/>
        <v>0</v>
      </c>
      <c r="AR65" s="3">
        <f t="shared" si="12"/>
        <v>68</v>
      </c>
      <c r="AS65" s="28">
        <f t="shared" si="8"/>
        <v>0</v>
      </c>
    </row>
    <row r="66" spans="1:45" ht="12.75" customHeight="1" x14ac:dyDescent="0.2">
      <c r="A66" s="152"/>
      <c r="B66" s="99"/>
      <c r="C66" s="74" t="s">
        <v>110</v>
      </c>
      <c r="D66" s="33"/>
      <c r="E66" s="17"/>
      <c r="F66" s="18"/>
      <c r="G66" s="18"/>
      <c r="H66" s="18"/>
      <c r="I66" s="17"/>
      <c r="J66" s="18"/>
      <c r="K66" s="18"/>
      <c r="L66" s="18"/>
      <c r="M66" s="17"/>
      <c r="N66" s="18"/>
      <c r="O66" s="18"/>
      <c r="P66" s="18"/>
      <c r="Q66" s="17"/>
      <c r="R66" s="18"/>
      <c r="S66" s="18"/>
      <c r="T66" s="18"/>
      <c r="U66" s="17"/>
      <c r="V66" s="18"/>
      <c r="W66" s="18"/>
      <c r="X66" s="17"/>
      <c r="Y66" s="18"/>
      <c r="Z66" s="18"/>
      <c r="AA66" s="18"/>
      <c r="AB66" s="17"/>
      <c r="AC66" s="18"/>
      <c r="AD66" s="30"/>
      <c r="AE66" s="17"/>
      <c r="AF66" s="17"/>
      <c r="AG66" s="18"/>
      <c r="AH66" s="18"/>
      <c r="AI66" s="30"/>
      <c r="AJ66" s="17"/>
      <c r="AK66" s="18"/>
      <c r="AL66" s="18"/>
      <c r="AM66" s="30"/>
      <c r="AN66" s="30"/>
      <c r="AO66" s="30"/>
      <c r="AP66" s="30"/>
      <c r="AQ66" s="27">
        <f t="shared" si="9"/>
        <v>0</v>
      </c>
      <c r="AR66" s="3">
        <f t="shared" ref="AR66:AR74" si="13">34*2</f>
        <v>68</v>
      </c>
      <c r="AS66" s="28">
        <f t="shared" si="8"/>
        <v>0</v>
      </c>
    </row>
    <row r="67" spans="1:45" ht="12.75" customHeight="1" x14ac:dyDescent="0.2">
      <c r="A67" s="152"/>
      <c r="B67" s="100"/>
      <c r="C67" s="65" t="s">
        <v>111</v>
      </c>
      <c r="D67" s="33"/>
      <c r="E67" s="17"/>
      <c r="F67" s="18"/>
      <c r="G67" s="18"/>
      <c r="H67" s="18"/>
      <c r="I67" s="17"/>
      <c r="J67" s="18"/>
      <c r="K67" s="18"/>
      <c r="L67" s="18"/>
      <c r="M67" s="17"/>
      <c r="N67" s="18"/>
      <c r="O67" s="18"/>
      <c r="P67" s="18"/>
      <c r="Q67" s="17"/>
      <c r="R67" s="18"/>
      <c r="S67" s="18"/>
      <c r="T67" s="18"/>
      <c r="U67" s="17"/>
      <c r="V67" s="18"/>
      <c r="W67" s="18"/>
      <c r="X67" s="17"/>
      <c r="Y67" s="18"/>
      <c r="Z67" s="18"/>
      <c r="AA67" s="18"/>
      <c r="AB67" s="17"/>
      <c r="AC67" s="18"/>
      <c r="AD67" s="30"/>
      <c r="AE67" s="17"/>
      <c r="AF67" s="17"/>
      <c r="AG67" s="18"/>
      <c r="AH67" s="18"/>
      <c r="AI67" s="30"/>
      <c r="AJ67" s="17"/>
      <c r="AK67" s="18"/>
      <c r="AL67" s="18"/>
      <c r="AM67" s="30"/>
      <c r="AN67" s="30"/>
      <c r="AO67" s="30"/>
      <c r="AP67" s="30"/>
      <c r="AQ67" s="27">
        <f t="shared" si="9"/>
        <v>0</v>
      </c>
      <c r="AR67" s="3">
        <f t="shared" si="13"/>
        <v>68</v>
      </c>
      <c r="AS67" s="28">
        <f t="shared" si="8"/>
        <v>0</v>
      </c>
    </row>
    <row r="68" spans="1:45" ht="12.75" customHeight="1" x14ac:dyDescent="0.2">
      <c r="A68" s="152"/>
      <c r="B68" s="170" t="s">
        <v>112</v>
      </c>
      <c r="C68" s="76" t="s">
        <v>59</v>
      </c>
      <c r="D68" s="33"/>
      <c r="E68" s="17"/>
      <c r="F68" s="18"/>
      <c r="G68" s="18"/>
      <c r="H68" s="18"/>
      <c r="I68" s="17"/>
      <c r="J68" s="18"/>
      <c r="K68" s="18"/>
      <c r="L68" s="18"/>
      <c r="M68" s="17"/>
      <c r="N68" s="18"/>
      <c r="O68" s="18"/>
      <c r="P68" s="18"/>
      <c r="Q68" s="17"/>
      <c r="R68" s="79" t="s">
        <v>138</v>
      </c>
      <c r="S68" s="18"/>
      <c r="T68" s="18"/>
      <c r="U68" s="17"/>
      <c r="V68" s="18"/>
      <c r="W68" s="18"/>
      <c r="X68" s="17"/>
      <c r="Y68" s="18"/>
      <c r="Z68" s="79" t="s">
        <v>138</v>
      </c>
      <c r="AA68" s="18"/>
      <c r="AB68" s="17"/>
      <c r="AC68" s="18"/>
      <c r="AD68" s="30"/>
      <c r="AE68" s="79" t="s">
        <v>138</v>
      </c>
      <c r="AF68" s="17"/>
      <c r="AG68" s="18"/>
      <c r="AH68" s="18"/>
      <c r="AI68" s="30"/>
      <c r="AJ68" s="17"/>
      <c r="AK68" s="18"/>
      <c r="AL68" s="79" t="s">
        <v>138</v>
      </c>
      <c r="AM68" s="30"/>
      <c r="AN68" s="30"/>
      <c r="AO68" s="30"/>
      <c r="AP68" s="30"/>
      <c r="AQ68" s="27">
        <f t="shared" si="9"/>
        <v>4</v>
      </c>
      <c r="AR68" s="3">
        <f t="shared" si="13"/>
        <v>68</v>
      </c>
      <c r="AS68" s="28">
        <f t="shared" si="8"/>
        <v>5.8823529411764705E-2</v>
      </c>
    </row>
    <row r="69" spans="1:45" ht="12.75" customHeight="1" x14ac:dyDescent="0.2">
      <c r="A69" s="152"/>
      <c r="B69" s="171"/>
      <c r="C69" s="76" t="s">
        <v>60</v>
      </c>
      <c r="D69" s="33"/>
      <c r="E69" s="17"/>
      <c r="F69" s="18"/>
      <c r="G69" s="18"/>
      <c r="H69" s="18"/>
      <c r="I69" s="17"/>
      <c r="J69" s="18"/>
      <c r="K69" s="18"/>
      <c r="L69" s="18"/>
      <c r="M69" s="17"/>
      <c r="N69" s="18"/>
      <c r="O69" s="18"/>
      <c r="P69" s="18"/>
      <c r="Q69" s="17"/>
      <c r="R69" s="79" t="s">
        <v>138</v>
      </c>
      <c r="S69" s="18"/>
      <c r="T69" s="18"/>
      <c r="U69" s="17"/>
      <c r="V69" s="18"/>
      <c r="W69" s="18"/>
      <c r="X69" s="17"/>
      <c r="Y69" s="18"/>
      <c r="Z69" s="79" t="s">
        <v>138</v>
      </c>
      <c r="AA69" s="18"/>
      <c r="AB69" s="17"/>
      <c r="AC69" s="18"/>
      <c r="AD69" s="30"/>
      <c r="AE69" s="79" t="s">
        <v>138</v>
      </c>
      <c r="AF69" s="17"/>
      <c r="AG69" s="18"/>
      <c r="AH69" s="18"/>
      <c r="AI69" s="30"/>
      <c r="AJ69" s="17"/>
      <c r="AK69" s="18"/>
      <c r="AL69" s="79" t="s">
        <v>138</v>
      </c>
      <c r="AM69" s="30"/>
      <c r="AN69" s="30"/>
      <c r="AO69" s="30"/>
      <c r="AP69" s="30"/>
      <c r="AQ69" s="27">
        <f t="shared" si="9"/>
        <v>4</v>
      </c>
      <c r="AR69" s="3">
        <f t="shared" si="13"/>
        <v>68</v>
      </c>
      <c r="AS69" s="28">
        <f t="shared" si="8"/>
        <v>5.8823529411764705E-2</v>
      </c>
    </row>
    <row r="70" spans="1:45" ht="12.75" customHeight="1" x14ac:dyDescent="0.2">
      <c r="A70" s="152"/>
      <c r="B70" s="171"/>
      <c r="C70" s="76" t="s">
        <v>61</v>
      </c>
      <c r="D70" s="33"/>
      <c r="E70" s="17"/>
      <c r="F70" s="18"/>
      <c r="G70" s="18"/>
      <c r="H70" s="18"/>
      <c r="I70" s="17"/>
      <c r="J70" s="18"/>
      <c r="K70" s="18"/>
      <c r="L70" s="18"/>
      <c r="M70" s="17"/>
      <c r="N70" s="18"/>
      <c r="O70" s="18"/>
      <c r="P70" s="18"/>
      <c r="Q70" s="17"/>
      <c r="R70" s="79" t="s">
        <v>138</v>
      </c>
      <c r="S70" s="18"/>
      <c r="T70" s="18"/>
      <c r="U70" s="17"/>
      <c r="V70" s="18"/>
      <c r="W70" s="18"/>
      <c r="X70" s="17"/>
      <c r="Y70" s="18"/>
      <c r="Z70" s="79" t="s">
        <v>138</v>
      </c>
      <c r="AA70" s="18"/>
      <c r="AB70" s="17"/>
      <c r="AC70" s="18"/>
      <c r="AD70" s="30"/>
      <c r="AE70" s="79" t="s">
        <v>138</v>
      </c>
      <c r="AF70" s="17"/>
      <c r="AG70" s="18"/>
      <c r="AH70" s="18"/>
      <c r="AI70" s="30"/>
      <c r="AJ70" s="17"/>
      <c r="AK70" s="18"/>
      <c r="AL70" s="79" t="s">
        <v>138</v>
      </c>
      <c r="AM70" s="30"/>
      <c r="AN70" s="30"/>
      <c r="AO70" s="30"/>
      <c r="AP70" s="30"/>
      <c r="AQ70" s="27">
        <f t="shared" si="9"/>
        <v>4</v>
      </c>
      <c r="AR70" s="3">
        <f t="shared" si="13"/>
        <v>68</v>
      </c>
      <c r="AS70" s="28">
        <f t="shared" si="8"/>
        <v>5.8823529411764705E-2</v>
      </c>
    </row>
    <row r="71" spans="1:45" ht="12.75" customHeight="1" x14ac:dyDescent="0.2">
      <c r="A71" s="152"/>
      <c r="B71" s="171"/>
      <c r="C71" s="76" t="s">
        <v>108</v>
      </c>
      <c r="D71" s="33"/>
      <c r="E71" s="17"/>
      <c r="F71" s="18"/>
      <c r="G71" s="18"/>
      <c r="H71" s="18"/>
      <c r="I71" s="17"/>
      <c r="J71" s="18"/>
      <c r="K71" s="18"/>
      <c r="L71" s="18"/>
      <c r="M71" s="17"/>
      <c r="N71" s="18"/>
      <c r="O71" s="18"/>
      <c r="P71" s="18"/>
      <c r="Q71" s="17"/>
      <c r="R71" s="79" t="s">
        <v>138</v>
      </c>
      <c r="S71" s="18"/>
      <c r="T71" s="18"/>
      <c r="U71" s="17"/>
      <c r="V71" s="18"/>
      <c r="W71" s="18"/>
      <c r="X71" s="17"/>
      <c r="Y71" s="18"/>
      <c r="Z71" s="79" t="s">
        <v>138</v>
      </c>
      <c r="AA71" s="18"/>
      <c r="AB71" s="17"/>
      <c r="AC71" s="18"/>
      <c r="AD71" s="30"/>
      <c r="AE71" s="79" t="s">
        <v>138</v>
      </c>
      <c r="AF71" s="17"/>
      <c r="AG71" s="18"/>
      <c r="AH71" s="18"/>
      <c r="AI71" s="30"/>
      <c r="AJ71" s="17"/>
      <c r="AK71" s="18"/>
      <c r="AL71" s="79" t="s">
        <v>138</v>
      </c>
      <c r="AM71" s="30"/>
      <c r="AN71" s="30"/>
      <c r="AO71" s="30"/>
      <c r="AP71" s="30"/>
      <c r="AQ71" s="27">
        <f t="shared" si="9"/>
        <v>4</v>
      </c>
      <c r="AR71" s="3">
        <f t="shared" si="13"/>
        <v>68</v>
      </c>
      <c r="AS71" s="28">
        <f t="shared" si="8"/>
        <v>5.8823529411764705E-2</v>
      </c>
    </row>
    <row r="72" spans="1:45" ht="12.75" customHeight="1" x14ac:dyDescent="0.2">
      <c r="A72" s="152"/>
      <c r="B72" s="171"/>
      <c r="C72" s="76" t="s">
        <v>109</v>
      </c>
      <c r="D72" s="33"/>
      <c r="E72" s="17"/>
      <c r="F72" s="18"/>
      <c r="G72" s="18"/>
      <c r="H72" s="18"/>
      <c r="I72" s="17"/>
      <c r="J72" s="18"/>
      <c r="K72" s="18"/>
      <c r="L72" s="18"/>
      <c r="M72" s="17"/>
      <c r="N72" s="18"/>
      <c r="O72" s="18"/>
      <c r="P72" s="18"/>
      <c r="Q72" s="17"/>
      <c r="R72" s="79" t="s">
        <v>138</v>
      </c>
      <c r="S72" s="18"/>
      <c r="T72" s="18"/>
      <c r="U72" s="17"/>
      <c r="V72" s="18"/>
      <c r="W72" s="18"/>
      <c r="X72" s="17"/>
      <c r="Y72" s="18"/>
      <c r="Z72" s="79" t="s">
        <v>138</v>
      </c>
      <c r="AA72" s="18"/>
      <c r="AB72" s="17"/>
      <c r="AC72" s="18"/>
      <c r="AD72" s="30"/>
      <c r="AE72" s="79" t="s">
        <v>138</v>
      </c>
      <c r="AF72" s="17"/>
      <c r="AG72" s="18"/>
      <c r="AH72" s="18"/>
      <c r="AI72" s="30"/>
      <c r="AJ72" s="17"/>
      <c r="AK72" s="18"/>
      <c r="AL72" s="79" t="s">
        <v>138</v>
      </c>
      <c r="AM72" s="30"/>
      <c r="AN72" s="30"/>
      <c r="AO72" s="30"/>
      <c r="AP72" s="30"/>
      <c r="AQ72" s="27">
        <f t="shared" si="9"/>
        <v>4</v>
      </c>
      <c r="AR72" s="3">
        <f t="shared" si="13"/>
        <v>68</v>
      </c>
      <c r="AS72" s="28">
        <f t="shared" si="8"/>
        <v>5.8823529411764705E-2</v>
      </c>
    </row>
    <row r="73" spans="1:45" ht="12.75" customHeight="1" x14ac:dyDescent="0.2">
      <c r="A73" s="152"/>
      <c r="B73" s="171"/>
      <c r="C73" s="74" t="s">
        <v>110</v>
      </c>
      <c r="D73" s="33"/>
      <c r="E73" s="17"/>
      <c r="F73" s="18"/>
      <c r="G73" s="18"/>
      <c r="H73" s="18"/>
      <c r="I73" s="17"/>
      <c r="J73" s="18"/>
      <c r="K73" s="18"/>
      <c r="L73" s="18"/>
      <c r="M73" s="17"/>
      <c r="N73" s="18"/>
      <c r="O73" s="18"/>
      <c r="P73" s="18"/>
      <c r="Q73" s="17"/>
      <c r="R73" s="79" t="s">
        <v>138</v>
      </c>
      <c r="S73" s="18"/>
      <c r="T73" s="18"/>
      <c r="U73" s="17"/>
      <c r="V73" s="18"/>
      <c r="W73" s="18"/>
      <c r="X73" s="17"/>
      <c r="Y73" s="18"/>
      <c r="Z73" s="79" t="s">
        <v>138</v>
      </c>
      <c r="AA73" s="18"/>
      <c r="AB73" s="17"/>
      <c r="AC73" s="18"/>
      <c r="AD73" s="30"/>
      <c r="AE73" s="79" t="s">
        <v>138</v>
      </c>
      <c r="AF73" s="17"/>
      <c r="AG73" s="18"/>
      <c r="AH73" s="18"/>
      <c r="AI73" s="30"/>
      <c r="AJ73" s="17"/>
      <c r="AK73" s="18"/>
      <c r="AL73" s="79" t="s">
        <v>138</v>
      </c>
      <c r="AM73" s="30"/>
      <c r="AN73" s="30"/>
      <c r="AO73" s="30"/>
      <c r="AP73" s="30"/>
      <c r="AQ73" s="27">
        <f t="shared" si="9"/>
        <v>4</v>
      </c>
      <c r="AR73" s="3">
        <f t="shared" si="13"/>
        <v>68</v>
      </c>
      <c r="AS73" s="28">
        <f t="shared" si="8"/>
        <v>5.8823529411764705E-2</v>
      </c>
    </row>
    <row r="74" spans="1:45" ht="12.75" customHeight="1" x14ac:dyDescent="0.2">
      <c r="A74" s="152"/>
      <c r="B74" s="172"/>
      <c r="C74" s="65" t="s">
        <v>111</v>
      </c>
      <c r="D74" s="33"/>
      <c r="E74" s="17"/>
      <c r="F74" s="18"/>
      <c r="G74" s="18"/>
      <c r="H74" s="18"/>
      <c r="I74" s="17"/>
      <c r="J74" s="18"/>
      <c r="K74" s="18"/>
      <c r="L74" s="18"/>
      <c r="M74" s="17"/>
      <c r="N74" s="18"/>
      <c r="O74" s="18"/>
      <c r="P74" s="18"/>
      <c r="Q74" s="17"/>
      <c r="R74" s="79" t="s">
        <v>138</v>
      </c>
      <c r="S74" s="18"/>
      <c r="T74" s="18"/>
      <c r="U74" s="17"/>
      <c r="V74" s="18"/>
      <c r="W74" s="18"/>
      <c r="X74" s="17"/>
      <c r="Y74" s="18"/>
      <c r="Z74" s="79" t="s">
        <v>138</v>
      </c>
      <c r="AA74" s="18"/>
      <c r="AB74" s="17"/>
      <c r="AC74" s="18"/>
      <c r="AD74" s="30"/>
      <c r="AE74" s="79" t="s">
        <v>138</v>
      </c>
      <c r="AF74" s="17"/>
      <c r="AG74" s="18"/>
      <c r="AH74" s="18"/>
      <c r="AI74" s="30"/>
      <c r="AJ74" s="17"/>
      <c r="AK74" s="18"/>
      <c r="AL74" s="79" t="s">
        <v>138</v>
      </c>
      <c r="AM74" s="30"/>
      <c r="AN74" s="30"/>
      <c r="AO74" s="30"/>
      <c r="AP74" s="30"/>
      <c r="AQ74" s="27">
        <f t="shared" si="9"/>
        <v>4</v>
      </c>
      <c r="AR74" s="3">
        <f t="shared" si="13"/>
        <v>68</v>
      </c>
      <c r="AS74" s="28">
        <f t="shared" si="8"/>
        <v>5.8823529411764705E-2</v>
      </c>
    </row>
    <row r="75" spans="1:45" ht="12.75" customHeight="1" x14ac:dyDescent="0.2">
      <c r="A75" s="152"/>
      <c r="B75" s="98" t="s">
        <v>42</v>
      </c>
      <c r="C75" s="76" t="s">
        <v>59</v>
      </c>
      <c r="D75" s="33"/>
      <c r="E75" s="17"/>
      <c r="F75" s="18"/>
      <c r="G75" s="18"/>
      <c r="H75" s="18"/>
      <c r="I75" s="17"/>
      <c r="J75" s="18"/>
      <c r="K75" s="18"/>
      <c r="L75" s="18"/>
      <c r="M75" s="17"/>
      <c r="N75" s="18"/>
      <c r="O75" s="18"/>
      <c r="P75" s="18"/>
      <c r="Q75" s="17"/>
      <c r="R75" s="18"/>
      <c r="S75" s="18"/>
      <c r="T75" s="18"/>
      <c r="U75" s="17"/>
      <c r="V75" s="18"/>
      <c r="W75" s="18"/>
      <c r="X75" s="17"/>
      <c r="Y75" s="18"/>
      <c r="Z75" s="18"/>
      <c r="AA75" s="30"/>
      <c r="AB75" s="17"/>
      <c r="AC75" s="18"/>
      <c r="AD75" s="18"/>
      <c r="AE75" s="17"/>
      <c r="AF75" s="17"/>
      <c r="AG75" s="18"/>
      <c r="AH75" s="18"/>
      <c r="AI75" s="18"/>
      <c r="AJ75" s="30"/>
      <c r="AK75" s="18"/>
      <c r="AL75" s="18"/>
      <c r="AM75" s="30"/>
      <c r="AN75" s="30"/>
      <c r="AO75" s="30"/>
      <c r="AP75" s="30"/>
      <c r="AQ75" s="27">
        <f t="shared" si="9"/>
        <v>0</v>
      </c>
      <c r="AR75" s="3">
        <f>34*1</f>
        <v>34</v>
      </c>
      <c r="AS75" s="28">
        <f t="shared" si="8"/>
        <v>0</v>
      </c>
    </row>
    <row r="76" spans="1:45" ht="12.75" customHeight="1" x14ac:dyDescent="0.2">
      <c r="A76" s="152"/>
      <c r="B76" s="99"/>
      <c r="C76" s="76" t="s">
        <v>60</v>
      </c>
      <c r="D76" s="33"/>
      <c r="E76" s="17"/>
      <c r="F76" s="18"/>
      <c r="G76" s="18"/>
      <c r="H76" s="18"/>
      <c r="I76" s="17"/>
      <c r="J76" s="18"/>
      <c r="K76" s="18"/>
      <c r="L76" s="18"/>
      <c r="M76" s="17"/>
      <c r="N76" s="18"/>
      <c r="O76" s="18"/>
      <c r="P76" s="18"/>
      <c r="Q76" s="17"/>
      <c r="R76" s="18"/>
      <c r="S76" s="18"/>
      <c r="T76" s="18"/>
      <c r="U76" s="17"/>
      <c r="V76" s="18"/>
      <c r="W76" s="18"/>
      <c r="X76" s="17"/>
      <c r="Y76" s="18"/>
      <c r="Z76" s="18"/>
      <c r="AA76" s="30"/>
      <c r="AB76" s="17"/>
      <c r="AC76" s="18"/>
      <c r="AD76" s="18"/>
      <c r="AE76" s="17"/>
      <c r="AF76" s="17"/>
      <c r="AG76" s="18"/>
      <c r="AH76" s="18"/>
      <c r="AI76" s="18"/>
      <c r="AJ76" s="30"/>
      <c r="AK76" s="18"/>
      <c r="AL76" s="18"/>
      <c r="AM76" s="30"/>
      <c r="AN76" s="30"/>
      <c r="AO76" s="30"/>
      <c r="AP76" s="30"/>
      <c r="AQ76" s="27">
        <f t="shared" si="9"/>
        <v>0</v>
      </c>
      <c r="AR76" s="3">
        <f t="shared" ref="AR76:AR79" si="14">34*1</f>
        <v>34</v>
      </c>
      <c r="AS76" s="28">
        <f t="shared" si="8"/>
        <v>0</v>
      </c>
    </row>
    <row r="77" spans="1:45" ht="12.75" customHeight="1" x14ac:dyDescent="0.2">
      <c r="A77" s="152"/>
      <c r="B77" s="99"/>
      <c r="C77" s="76" t="s">
        <v>61</v>
      </c>
      <c r="D77" s="33"/>
      <c r="E77" s="17"/>
      <c r="F77" s="18"/>
      <c r="G77" s="18"/>
      <c r="H77" s="18"/>
      <c r="I77" s="17"/>
      <c r="J77" s="18"/>
      <c r="K77" s="18"/>
      <c r="L77" s="18"/>
      <c r="M77" s="17"/>
      <c r="N77" s="18"/>
      <c r="O77" s="18"/>
      <c r="P77" s="18"/>
      <c r="Q77" s="17"/>
      <c r="R77" s="18"/>
      <c r="S77" s="18"/>
      <c r="T77" s="18"/>
      <c r="U77" s="17"/>
      <c r="V77" s="18"/>
      <c r="W77" s="18"/>
      <c r="X77" s="17"/>
      <c r="Y77" s="18"/>
      <c r="Z77" s="18"/>
      <c r="AA77" s="30"/>
      <c r="AB77" s="17"/>
      <c r="AC77" s="18"/>
      <c r="AD77" s="18"/>
      <c r="AE77" s="17"/>
      <c r="AF77" s="17"/>
      <c r="AG77" s="18"/>
      <c r="AH77" s="18"/>
      <c r="AI77" s="18"/>
      <c r="AJ77" s="30"/>
      <c r="AK77" s="18"/>
      <c r="AL77" s="18"/>
      <c r="AM77" s="30"/>
      <c r="AN77" s="30"/>
      <c r="AO77" s="30"/>
      <c r="AP77" s="30"/>
      <c r="AQ77" s="27">
        <f t="shared" si="9"/>
        <v>0</v>
      </c>
      <c r="AR77" s="3">
        <f t="shared" si="14"/>
        <v>34</v>
      </c>
      <c r="AS77" s="28">
        <f t="shared" si="8"/>
        <v>0</v>
      </c>
    </row>
    <row r="78" spans="1:45" ht="12.75" customHeight="1" x14ac:dyDescent="0.2">
      <c r="A78" s="152"/>
      <c r="B78" s="99"/>
      <c r="C78" s="76" t="s">
        <v>108</v>
      </c>
      <c r="D78" s="33"/>
      <c r="E78" s="17"/>
      <c r="F78" s="18"/>
      <c r="G78" s="18"/>
      <c r="H78" s="18"/>
      <c r="I78" s="17"/>
      <c r="J78" s="18"/>
      <c r="K78" s="18"/>
      <c r="L78" s="18"/>
      <c r="M78" s="17"/>
      <c r="N78" s="18"/>
      <c r="O78" s="18"/>
      <c r="P78" s="18"/>
      <c r="Q78" s="17"/>
      <c r="R78" s="18"/>
      <c r="S78" s="18"/>
      <c r="T78" s="18"/>
      <c r="U78" s="17"/>
      <c r="V78" s="18"/>
      <c r="W78" s="18"/>
      <c r="X78" s="17"/>
      <c r="Y78" s="18"/>
      <c r="Z78" s="18"/>
      <c r="AA78" s="30"/>
      <c r="AB78" s="17"/>
      <c r="AC78" s="18"/>
      <c r="AD78" s="18"/>
      <c r="AE78" s="17"/>
      <c r="AF78" s="17"/>
      <c r="AG78" s="18"/>
      <c r="AH78" s="18"/>
      <c r="AI78" s="18"/>
      <c r="AJ78" s="30"/>
      <c r="AK78" s="18"/>
      <c r="AL78" s="18"/>
      <c r="AM78" s="30"/>
      <c r="AN78" s="30"/>
      <c r="AO78" s="30"/>
      <c r="AP78" s="30"/>
      <c r="AQ78" s="27">
        <f t="shared" si="9"/>
        <v>0</v>
      </c>
      <c r="AR78" s="3">
        <f t="shared" si="14"/>
        <v>34</v>
      </c>
      <c r="AS78" s="28">
        <f t="shared" si="8"/>
        <v>0</v>
      </c>
    </row>
    <row r="79" spans="1:45" ht="12.75" customHeight="1" x14ac:dyDescent="0.2">
      <c r="A79" s="152"/>
      <c r="B79" s="99"/>
      <c r="C79" s="76" t="s">
        <v>109</v>
      </c>
      <c r="D79" s="33"/>
      <c r="E79" s="17"/>
      <c r="F79" s="18"/>
      <c r="G79" s="18"/>
      <c r="H79" s="18"/>
      <c r="I79" s="17"/>
      <c r="J79" s="18"/>
      <c r="K79" s="18"/>
      <c r="L79" s="18"/>
      <c r="M79" s="17"/>
      <c r="N79" s="18"/>
      <c r="O79" s="18"/>
      <c r="P79" s="18"/>
      <c r="Q79" s="17"/>
      <c r="R79" s="18"/>
      <c r="S79" s="18"/>
      <c r="T79" s="18"/>
      <c r="U79" s="17"/>
      <c r="V79" s="18"/>
      <c r="W79" s="18"/>
      <c r="X79" s="17"/>
      <c r="Y79" s="18"/>
      <c r="Z79" s="18"/>
      <c r="AA79" s="30"/>
      <c r="AB79" s="17"/>
      <c r="AC79" s="18"/>
      <c r="AD79" s="18"/>
      <c r="AE79" s="17"/>
      <c r="AF79" s="17"/>
      <c r="AG79" s="18"/>
      <c r="AH79" s="18"/>
      <c r="AI79" s="18"/>
      <c r="AJ79" s="30"/>
      <c r="AK79" s="18"/>
      <c r="AL79" s="18"/>
      <c r="AM79" s="30"/>
      <c r="AN79" s="30"/>
      <c r="AO79" s="30"/>
      <c r="AP79" s="30"/>
      <c r="AQ79" s="27">
        <f t="shared" si="9"/>
        <v>0</v>
      </c>
      <c r="AR79" s="3">
        <f t="shared" si="14"/>
        <v>34</v>
      </c>
      <c r="AS79" s="28">
        <f t="shared" si="8"/>
        <v>0</v>
      </c>
    </row>
    <row r="80" spans="1:45" x14ac:dyDescent="0.2">
      <c r="A80" s="152"/>
      <c r="B80" s="99"/>
      <c r="C80" s="74" t="s">
        <v>110</v>
      </c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30"/>
      <c r="AN80" s="30"/>
      <c r="AO80" s="30"/>
      <c r="AP80" s="30"/>
      <c r="AQ80" s="27">
        <f t="shared" si="9"/>
        <v>0</v>
      </c>
      <c r="AR80" s="3">
        <f t="shared" ref="AR80:AR95" si="15">34*1</f>
        <v>34</v>
      </c>
      <c r="AS80" s="28">
        <f t="shared" si="8"/>
        <v>0</v>
      </c>
    </row>
    <row r="81" spans="1:45" s="2" customFormat="1" ht="13.5" customHeight="1" x14ac:dyDescent="0.2">
      <c r="A81" s="152"/>
      <c r="B81" s="100"/>
      <c r="C81" s="65" t="s">
        <v>111</v>
      </c>
      <c r="D81" s="34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27">
        <f t="shared" si="9"/>
        <v>0</v>
      </c>
      <c r="AR81" s="3">
        <f t="shared" si="15"/>
        <v>34</v>
      </c>
      <c r="AS81" s="28">
        <f t="shared" si="8"/>
        <v>0</v>
      </c>
    </row>
    <row r="82" spans="1:45" s="2" customFormat="1" ht="10.5" customHeight="1" x14ac:dyDescent="0.2">
      <c r="A82" s="152"/>
      <c r="B82" s="98" t="s">
        <v>43</v>
      </c>
      <c r="C82" s="76" t="s">
        <v>59</v>
      </c>
      <c r="D82" s="29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27">
        <f t="shared" si="9"/>
        <v>0</v>
      </c>
      <c r="AR82" s="3">
        <f t="shared" si="15"/>
        <v>34</v>
      </c>
      <c r="AS82" s="28">
        <f t="shared" si="8"/>
        <v>0</v>
      </c>
    </row>
    <row r="83" spans="1:45" s="2" customFormat="1" ht="10.5" customHeight="1" x14ac:dyDescent="0.2">
      <c r="A83" s="152"/>
      <c r="B83" s="99"/>
      <c r="C83" s="76" t="s">
        <v>60</v>
      </c>
      <c r="D83" s="29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27">
        <f t="shared" si="9"/>
        <v>0</v>
      </c>
      <c r="AR83" s="3">
        <f t="shared" si="15"/>
        <v>34</v>
      </c>
      <c r="AS83" s="28">
        <f t="shared" si="8"/>
        <v>0</v>
      </c>
    </row>
    <row r="84" spans="1:45" s="2" customFormat="1" ht="10.5" customHeight="1" x14ac:dyDescent="0.2">
      <c r="A84" s="152"/>
      <c r="B84" s="99"/>
      <c r="C84" s="76" t="s">
        <v>61</v>
      </c>
      <c r="D84" s="29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27">
        <f t="shared" si="9"/>
        <v>0</v>
      </c>
      <c r="AR84" s="3">
        <f t="shared" si="15"/>
        <v>34</v>
      </c>
      <c r="AS84" s="28">
        <f t="shared" si="8"/>
        <v>0</v>
      </c>
    </row>
    <row r="85" spans="1:45" s="2" customFormat="1" ht="10.5" customHeight="1" x14ac:dyDescent="0.2">
      <c r="A85" s="152"/>
      <c r="B85" s="99"/>
      <c r="C85" s="76" t="s">
        <v>108</v>
      </c>
      <c r="D85" s="29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27">
        <f t="shared" si="9"/>
        <v>0</v>
      </c>
      <c r="AR85" s="3">
        <f t="shared" si="15"/>
        <v>34</v>
      </c>
      <c r="AS85" s="28">
        <f t="shared" si="8"/>
        <v>0</v>
      </c>
    </row>
    <row r="86" spans="1:45" s="2" customFormat="1" ht="10.5" customHeight="1" x14ac:dyDescent="0.2">
      <c r="A86" s="152"/>
      <c r="B86" s="99"/>
      <c r="C86" s="76" t="s">
        <v>109</v>
      </c>
      <c r="D86" s="29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27">
        <f t="shared" si="9"/>
        <v>0</v>
      </c>
      <c r="AR86" s="3">
        <f t="shared" si="15"/>
        <v>34</v>
      </c>
      <c r="AS86" s="28">
        <f t="shared" si="8"/>
        <v>0</v>
      </c>
    </row>
    <row r="87" spans="1:45" s="6" customFormat="1" ht="11.25" customHeight="1" x14ac:dyDescent="0.2">
      <c r="A87" s="152"/>
      <c r="B87" s="99"/>
      <c r="C87" s="74" t="s">
        <v>110</v>
      </c>
      <c r="D87" s="2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27">
        <f t="shared" si="9"/>
        <v>0</v>
      </c>
      <c r="AR87" s="3">
        <f t="shared" si="15"/>
        <v>34</v>
      </c>
      <c r="AS87" s="28">
        <f t="shared" si="8"/>
        <v>0</v>
      </c>
    </row>
    <row r="88" spans="1:45" ht="12.75" customHeight="1" x14ac:dyDescent="0.2">
      <c r="A88" s="152"/>
      <c r="B88" s="100"/>
      <c r="C88" s="65" t="s">
        <v>111</v>
      </c>
      <c r="D88" s="33"/>
      <c r="E88" s="17"/>
      <c r="F88" s="17"/>
      <c r="G88" s="18"/>
      <c r="H88" s="17"/>
      <c r="I88" s="17"/>
      <c r="J88" s="32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30"/>
      <c r="AN88" s="30"/>
      <c r="AO88" s="30"/>
      <c r="AP88" s="30"/>
      <c r="AQ88" s="27">
        <f t="shared" si="9"/>
        <v>0</v>
      </c>
      <c r="AR88" s="3">
        <f t="shared" si="15"/>
        <v>34</v>
      </c>
      <c r="AS88" s="28">
        <f t="shared" si="8"/>
        <v>0</v>
      </c>
    </row>
    <row r="89" spans="1:45" x14ac:dyDescent="0.2">
      <c r="A89" s="152"/>
      <c r="B89" s="98" t="s">
        <v>44</v>
      </c>
      <c r="C89" s="76" t="s">
        <v>59</v>
      </c>
      <c r="D89" s="33"/>
      <c r="E89" s="17"/>
      <c r="F89" s="17"/>
      <c r="G89" s="17"/>
      <c r="H89" s="18"/>
      <c r="I89" s="30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30"/>
      <c r="AN89" s="30"/>
      <c r="AO89" s="30"/>
      <c r="AP89" s="30"/>
      <c r="AQ89" s="27">
        <f t="shared" si="9"/>
        <v>0</v>
      </c>
      <c r="AR89" s="3">
        <f t="shared" si="15"/>
        <v>34</v>
      </c>
      <c r="AS89" s="28">
        <f t="shared" si="8"/>
        <v>0</v>
      </c>
    </row>
    <row r="90" spans="1:45" x14ac:dyDescent="0.2">
      <c r="A90" s="152"/>
      <c r="B90" s="99"/>
      <c r="C90" s="76" t="s">
        <v>60</v>
      </c>
      <c r="D90" s="33"/>
      <c r="E90" s="17"/>
      <c r="F90" s="17"/>
      <c r="G90" s="17"/>
      <c r="H90" s="18"/>
      <c r="I90" s="30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30"/>
      <c r="AN90" s="30"/>
      <c r="AO90" s="30"/>
      <c r="AP90" s="30"/>
      <c r="AQ90" s="27">
        <f t="shared" si="9"/>
        <v>0</v>
      </c>
      <c r="AR90" s="3">
        <f t="shared" si="15"/>
        <v>34</v>
      </c>
      <c r="AS90" s="28">
        <f t="shared" si="8"/>
        <v>0</v>
      </c>
    </row>
    <row r="91" spans="1:45" x14ac:dyDescent="0.2">
      <c r="A91" s="152"/>
      <c r="B91" s="99"/>
      <c r="C91" s="76" t="s">
        <v>61</v>
      </c>
      <c r="D91" s="33"/>
      <c r="E91" s="17"/>
      <c r="F91" s="17"/>
      <c r="G91" s="17"/>
      <c r="H91" s="18"/>
      <c r="I91" s="30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30"/>
      <c r="AN91" s="30"/>
      <c r="AO91" s="30"/>
      <c r="AP91" s="30"/>
      <c r="AQ91" s="27">
        <f t="shared" si="9"/>
        <v>0</v>
      </c>
      <c r="AR91" s="3">
        <f t="shared" si="15"/>
        <v>34</v>
      </c>
      <c r="AS91" s="28">
        <f t="shared" si="8"/>
        <v>0</v>
      </c>
    </row>
    <row r="92" spans="1:45" x14ac:dyDescent="0.2">
      <c r="A92" s="152"/>
      <c r="B92" s="99"/>
      <c r="C92" s="76" t="s">
        <v>108</v>
      </c>
      <c r="D92" s="33"/>
      <c r="E92" s="17"/>
      <c r="F92" s="17"/>
      <c r="G92" s="17"/>
      <c r="H92" s="18"/>
      <c r="I92" s="30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30"/>
      <c r="AN92" s="30"/>
      <c r="AO92" s="30"/>
      <c r="AP92" s="30"/>
      <c r="AQ92" s="27">
        <f t="shared" si="9"/>
        <v>0</v>
      </c>
      <c r="AR92" s="3">
        <f t="shared" si="15"/>
        <v>34</v>
      </c>
      <c r="AS92" s="28">
        <f t="shared" si="8"/>
        <v>0</v>
      </c>
    </row>
    <row r="93" spans="1:45" x14ac:dyDescent="0.2">
      <c r="A93" s="152"/>
      <c r="B93" s="99"/>
      <c r="C93" s="76" t="s">
        <v>109</v>
      </c>
      <c r="D93" s="33"/>
      <c r="E93" s="17"/>
      <c r="F93" s="17"/>
      <c r="G93" s="17"/>
      <c r="H93" s="18"/>
      <c r="I93" s="30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30"/>
      <c r="AN93" s="30"/>
      <c r="AO93" s="30"/>
      <c r="AP93" s="30"/>
      <c r="AQ93" s="27">
        <f t="shared" si="9"/>
        <v>0</v>
      </c>
      <c r="AR93" s="3">
        <f t="shared" si="15"/>
        <v>34</v>
      </c>
      <c r="AS93" s="28">
        <f t="shared" si="8"/>
        <v>0</v>
      </c>
    </row>
    <row r="94" spans="1:45" x14ac:dyDescent="0.2">
      <c r="A94" s="152"/>
      <c r="B94" s="99"/>
      <c r="C94" s="74" t="s">
        <v>110</v>
      </c>
      <c r="D94" s="33"/>
      <c r="E94" s="17"/>
      <c r="F94" s="18"/>
      <c r="G94" s="18"/>
      <c r="H94" s="30"/>
      <c r="I94" s="17"/>
      <c r="J94" s="18"/>
      <c r="K94" s="18"/>
      <c r="L94" s="18"/>
      <c r="M94" s="17"/>
      <c r="N94" s="18"/>
      <c r="O94" s="18"/>
      <c r="P94" s="18"/>
      <c r="Q94" s="17"/>
      <c r="R94" s="18"/>
      <c r="S94" s="18"/>
      <c r="T94" s="18"/>
      <c r="U94" s="17"/>
      <c r="V94" s="18"/>
      <c r="W94" s="18"/>
      <c r="X94" s="17"/>
      <c r="Y94" s="18"/>
      <c r="Z94" s="18"/>
      <c r="AA94" s="18"/>
      <c r="AB94" s="17"/>
      <c r="AC94" s="18"/>
      <c r="AD94" s="18"/>
      <c r="AE94" s="17"/>
      <c r="AF94" s="17"/>
      <c r="AG94" s="18"/>
      <c r="AH94" s="18"/>
      <c r="AI94" s="18"/>
      <c r="AJ94" s="17"/>
      <c r="AK94" s="18"/>
      <c r="AL94" s="18"/>
      <c r="AM94" s="30"/>
      <c r="AN94" s="30"/>
      <c r="AO94" s="30"/>
      <c r="AP94" s="30"/>
      <c r="AQ94" s="27">
        <f t="shared" ref="AQ94:AQ102" si="16">COUNTA(E94:AP94)</f>
        <v>0</v>
      </c>
      <c r="AR94" s="3">
        <f t="shared" si="15"/>
        <v>34</v>
      </c>
      <c r="AS94" s="28">
        <f t="shared" si="8"/>
        <v>0</v>
      </c>
    </row>
    <row r="95" spans="1:45" x14ac:dyDescent="0.2">
      <c r="A95" s="152"/>
      <c r="B95" s="100"/>
      <c r="C95" s="65" t="s">
        <v>111</v>
      </c>
      <c r="D95" s="33"/>
      <c r="E95" s="17"/>
      <c r="F95" s="18"/>
      <c r="G95" s="32"/>
      <c r="H95" s="18"/>
      <c r="I95" s="17"/>
      <c r="J95" s="18"/>
      <c r="K95" s="18"/>
      <c r="L95" s="18"/>
      <c r="M95" s="17"/>
      <c r="N95" s="18"/>
      <c r="O95" s="18"/>
      <c r="P95" s="18"/>
      <c r="Q95" s="17"/>
      <c r="R95" s="18"/>
      <c r="S95" s="18"/>
      <c r="T95" s="18"/>
      <c r="U95" s="17"/>
      <c r="V95" s="18"/>
      <c r="W95" s="18"/>
      <c r="X95" s="17"/>
      <c r="Y95" s="18"/>
      <c r="Z95" s="18"/>
      <c r="AA95" s="18"/>
      <c r="AB95" s="17"/>
      <c r="AC95" s="18"/>
      <c r="AD95" s="18"/>
      <c r="AE95" s="17"/>
      <c r="AF95" s="17"/>
      <c r="AG95" s="18"/>
      <c r="AH95" s="18"/>
      <c r="AI95" s="18"/>
      <c r="AJ95" s="17"/>
      <c r="AK95" s="18"/>
      <c r="AL95" s="18"/>
      <c r="AM95" s="30"/>
      <c r="AN95" s="30"/>
      <c r="AO95" s="30"/>
      <c r="AP95" s="30"/>
      <c r="AQ95" s="27">
        <f t="shared" si="16"/>
        <v>0</v>
      </c>
      <c r="AR95" s="3">
        <f t="shared" si="15"/>
        <v>34</v>
      </c>
      <c r="AS95" s="28">
        <f t="shared" si="8"/>
        <v>0</v>
      </c>
    </row>
    <row r="96" spans="1:45" x14ac:dyDescent="0.2">
      <c r="A96" s="152"/>
      <c r="B96" s="101" t="s">
        <v>58</v>
      </c>
      <c r="C96" s="76" t="s">
        <v>59</v>
      </c>
      <c r="D96" s="33"/>
      <c r="E96" s="17"/>
      <c r="F96" s="18"/>
      <c r="G96" s="18"/>
      <c r="H96" s="30"/>
      <c r="I96" s="18"/>
      <c r="J96" s="18"/>
      <c r="K96" s="18"/>
      <c r="L96" s="18"/>
      <c r="M96" s="17"/>
      <c r="N96" s="18"/>
      <c r="O96" s="18"/>
      <c r="P96" s="18"/>
      <c r="Q96" s="17"/>
      <c r="R96" s="18"/>
      <c r="S96" s="18"/>
      <c r="T96" s="18"/>
      <c r="U96" s="17"/>
      <c r="V96" s="18"/>
      <c r="W96" s="18"/>
      <c r="X96" s="17"/>
      <c r="Y96" s="18"/>
      <c r="Z96" s="18"/>
      <c r="AA96" s="18"/>
      <c r="AB96" s="30"/>
      <c r="AC96" s="30"/>
      <c r="AD96" s="30"/>
      <c r="AE96" s="17"/>
      <c r="AF96" s="17"/>
      <c r="AG96" s="18"/>
      <c r="AH96" s="18"/>
      <c r="AI96" s="18"/>
      <c r="AJ96" s="17"/>
      <c r="AK96" s="18"/>
      <c r="AL96" s="18"/>
      <c r="AM96" s="30"/>
      <c r="AN96" s="30"/>
      <c r="AO96" s="30"/>
      <c r="AP96" s="30"/>
      <c r="AQ96" s="27">
        <f t="shared" si="16"/>
        <v>0</v>
      </c>
      <c r="AR96" s="3">
        <f>34*2</f>
        <v>68</v>
      </c>
      <c r="AS96" s="28">
        <f t="shared" si="8"/>
        <v>0</v>
      </c>
    </row>
    <row r="97" spans="1:45" x14ac:dyDescent="0.2">
      <c r="A97" s="152"/>
      <c r="B97" s="101"/>
      <c r="C97" s="76" t="s">
        <v>60</v>
      </c>
      <c r="D97" s="33"/>
      <c r="E97" s="17"/>
      <c r="F97" s="18"/>
      <c r="G97" s="18"/>
      <c r="H97" s="30"/>
      <c r="I97" s="18"/>
      <c r="J97" s="18"/>
      <c r="K97" s="18"/>
      <c r="L97" s="18"/>
      <c r="M97" s="17"/>
      <c r="N97" s="18"/>
      <c r="O97" s="18"/>
      <c r="P97" s="18"/>
      <c r="Q97" s="17"/>
      <c r="R97" s="18"/>
      <c r="S97" s="18"/>
      <c r="T97" s="18"/>
      <c r="U97" s="17"/>
      <c r="V97" s="18"/>
      <c r="W97" s="18"/>
      <c r="X97" s="17"/>
      <c r="Y97" s="18"/>
      <c r="Z97" s="18"/>
      <c r="AA97" s="18"/>
      <c r="AB97" s="30"/>
      <c r="AC97" s="30"/>
      <c r="AD97" s="30"/>
      <c r="AE97" s="17"/>
      <c r="AF97" s="17"/>
      <c r="AG97" s="18"/>
      <c r="AH97" s="18"/>
      <c r="AI97" s="18"/>
      <c r="AJ97" s="17"/>
      <c r="AK97" s="18"/>
      <c r="AL97" s="18"/>
      <c r="AM97" s="30"/>
      <c r="AN97" s="30"/>
      <c r="AO97" s="30"/>
      <c r="AP97" s="30"/>
      <c r="AQ97" s="27">
        <f t="shared" si="16"/>
        <v>0</v>
      </c>
      <c r="AR97" s="3">
        <f t="shared" ref="AR97:AR100" si="17">34*2</f>
        <v>68</v>
      </c>
      <c r="AS97" s="28">
        <f t="shared" si="8"/>
        <v>0</v>
      </c>
    </row>
    <row r="98" spans="1:45" x14ac:dyDescent="0.2">
      <c r="A98" s="152"/>
      <c r="B98" s="101"/>
      <c r="C98" s="76" t="s">
        <v>61</v>
      </c>
      <c r="D98" s="33"/>
      <c r="E98" s="17"/>
      <c r="F98" s="18"/>
      <c r="G98" s="18"/>
      <c r="H98" s="30"/>
      <c r="I98" s="18"/>
      <c r="J98" s="18"/>
      <c r="K98" s="18"/>
      <c r="L98" s="18"/>
      <c r="M98" s="17"/>
      <c r="N98" s="18"/>
      <c r="O98" s="18"/>
      <c r="P98" s="18"/>
      <c r="Q98" s="17"/>
      <c r="R98" s="18"/>
      <c r="S98" s="18"/>
      <c r="T98" s="18"/>
      <c r="U98" s="17"/>
      <c r="V98" s="18"/>
      <c r="W98" s="18"/>
      <c r="X98" s="17"/>
      <c r="Y98" s="18"/>
      <c r="Z98" s="18"/>
      <c r="AA98" s="18"/>
      <c r="AB98" s="30"/>
      <c r="AC98" s="30"/>
      <c r="AD98" s="30"/>
      <c r="AE98" s="17"/>
      <c r="AF98" s="17"/>
      <c r="AG98" s="18"/>
      <c r="AH98" s="18"/>
      <c r="AI98" s="18"/>
      <c r="AJ98" s="17"/>
      <c r="AK98" s="18"/>
      <c r="AL98" s="18"/>
      <c r="AM98" s="30"/>
      <c r="AN98" s="30"/>
      <c r="AO98" s="30"/>
      <c r="AP98" s="30"/>
      <c r="AQ98" s="27">
        <f t="shared" si="16"/>
        <v>0</v>
      </c>
      <c r="AR98" s="3">
        <f t="shared" si="17"/>
        <v>68</v>
      </c>
      <c r="AS98" s="28">
        <f t="shared" si="8"/>
        <v>0</v>
      </c>
    </row>
    <row r="99" spans="1:45" x14ac:dyDescent="0.2">
      <c r="A99" s="152"/>
      <c r="B99" s="101"/>
      <c r="C99" s="76" t="s">
        <v>108</v>
      </c>
      <c r="D99" s="33"/>
      <c r="E99" s="17"/>
      <c r="F99" s="18"/>
      <c r="G99" s="18"/>
      <c r="H99" s="30"/>
      <c r="I99" s="18"/>
      <c r="J99" s="18"/>
      <c r="K99" s="18"/>
      <c r="L99" s="18"/>
      <c r="M99" s="17"/>
      <c r="N99" s="18"/>
      <c r="O99" s="18"/>
      <c r="P99" s="18"/>
      <c r="Q99" s="17"/>
      <c r="R99" s="18"/>
      <c r="S99" s="18"/>
      <c r="T99" s="18"/>
      <c r="U99" s="17"/>
      <c r="V99" s="18"/>
      <c r="W99" s="18"/>
      <c r="X99" s="17"/>
      <c r="Y99" s="18"/>
      <c r="Z99" s="18"/>
      <c r="AA99" s="18"/>
      <c r="AB99" s="30"/>
      <c r="AC99" s="30"/>
      <c r="AD99" s="30"/>
      <c r="AE99" s="17"/>
      <c r="AF99" s="17"/>
      <c r="AG99" s="18"/>
      <c r="AH99" s="18"/>
      <c r="AI99" s="18"/>
      <c r="AJ99" s="17"/>
      <c r="AK99" s="18"/>
      <c r="AL99" s="18"/>
      <c r="AM99" s="30"/>
      <c r="AN99" s="30"/>
      <c r="AO99" s="30"/>
      <c r="AP99" s="30"/>
      <c r="AQ99" s="27">
        <f t="shared" si="16"/>
        <v>0</v>
      </c>
      <c r="AR99" s="3">
        <f t="shared" si="17"/>
        <v>68</v>
      </c>
      <c r="AS99" s="28">
        <f t="shared" si="8"/>
        <v>0</v>
      </c>
    </row>
    <row r="100" spans="1:45" x14ac:dyDescent="0.2">
      <c r="A100" s="152"/>
      <c r="B100" s="101"/>
      <c r="C100" s="76" t="s">
        <v>109</v>
      </c>
      <c r="D100" s="33"/>
      <c r="E100" s="17"/>
      <c r="F100" s="18"/>
      <c r="G100" s="18"/>
      <c r="H100" s="30"/>
      <c r="I100" s="18"/>
      <c r="J100" s="18"/>
      <c r="K100" s="18"/>
      <c r="L100" s="18"/>
      <c r="M100" s="17"/>
      <c r="N100" s="18"/>
      <c r="O100" s="18"/>
      <c r="P100" s="18"/>
      <c r="Q100" s="17"/>
      <c r="R100" s="18"/>
      <c r="S100" s="18"/>
      <c r="T100" s="18"/>
      <c r="U100" s="17"/>
      <c r="V100" s="18"/>
      <c r="W100" s="18"/>
      <c r="X100" s="17"/>
      <c r="Y100" s="18"/>
      <c r="Z100" s="18"/>
      <c r="AA100" s="18"/>
      <c r="AB100" s="30"/>
      <c r="AC100" s="30"/>
      <c r="AD100" s="30"/>
      <c r="AE100" s="17"/>
      <c r="AF100" s="17"/>
      <c r="AG100" s="18"/>
      <c r="AH100" s="18"/>
      <c r="AI100" s="18"/>
      <c r="AJ100" s="17"/>
      <c r="AK100" s="18"/>
      <c r="AL100" s="18"/>
      <c r="AM100" s="30"/>
      <c r="AN100" s="30"/>
      <c r="AO100" s="30"/>
      <c r="AP100" s="30"/>
      <c r="AQ100" s="27">
        <f t="shared" si="16"/>
        <v>0</v>
      </c>
      <c r="AR100" s="3">
        <f t="shared" si="17"/>
        <v>68</v>
      </c>
      <c r="AS100" s="28">
        <f t="shared" si="8"/>
        <v>0</v>
      </c>
    </row>
    <row r="101" spans="1:45" ht="12.75" customHeight="1" x14ac:dyDescent="0.2">
      <c r="A101" s="152"/>
      <c r="B101" s="101"/>
      <c r="C101" s="74" t="s">
        <v>110</v>
      </c>
      <c r="D101" s="33"/>
      <c r="E101" s="17"/>
      <c r="F101" s="18"/>
      <c r="G101" s="18"/>
      <c r="H101" s="18"/>
      <c r="I101" s="17"/>
      <c r="J101" s="18"/>
      <c r="K101" s="18"/>
      <c r="L101" s="18"/>
      <c r="M101" s="17"/>
      <c r="N101" s="18"/>
      <c r="O101" s="18"/>
      <c r="P101" s="18"/>
      <c r="Q101" s="17"/>
      <c r="R101" s="18"/>
      <c r="S101" s="18"/>
      <c r="T101" s="18"/>
      <c r="U101" s="17"/>
      <c r="V101" s="18"/>
      <c r="W101" s="18"/>
      <c r="X101" s="17"/>
      <c r="Y101" s="18"/>
      <c r="Z101" s="18"/>
      <c r="AA101" s="18"/>
      <c r="AB101" s="18"/>
      <c r="AC101" s="18"/>
      <c r="AD101" s="17"/>
      <c r="AE101" s="17"/>
      <c r="AF101" s="17"/>
      <c r="AG101" s="17"/>
      <c r="AH101" s="30"/>
      <c r="AI101" s="30"/>
      <c r="AJ101" s="30"/>
      <c r="AK101" s="18"/>
      <c r="AL101" s="18"/>
      <c r="AM101" s="30"/>
      <c r="AN101" s="30"/>
      <c r="AO101" s="30"/>
      <c r="AP101" s="30"/>
      <c r="AQ101" s="27">
        <f t="shared" si="16"/>
        <v>0</v>
      </c>
      <c r="AR101" s="3">
        <f t="shared" ref="AR101:AR102" si="18">34*2</f>
        <v>68</v>
      </c>
      <c r="AS101" s="28">
        <f t="shared" si="8"/>
        <v>0</v>
      </c>
    </row>
    <row r="102" spans="1:45" x14ac:dyDescent="0.2">
      <c r="A102" s="152"/>
      <c r="B102" s="101"/>
      <c r="C102" s="65" t="s">
        <v>111</v>
      </c>
      <c r="D102" s="33"/>
      <c r="E102" s="17"/>
      <c r="F102" s="18"/>
      <c r="G102" s="18"/>
      <c r="H102" s="18"/>
      <c r="I102" s="17"/>
      <c r="J102" s="18"/>
      <c r="K102" s="18"/>
      <c r="L102" s="18"/>
      <c r="M102" s="17"/>
      <c r="N102" s="18"/>
      <c r="O102" s="18"/>
      <c r="P102" s="18"/>
      <c r="Q102" s="17"/>
      <c r="R102" s="18"/>
      <c r="S102" s="18"/>
      <c r="T102" s="18"/>
      <c r="U102" s="17"/>
      <c r="V102" s="18"/>
      <c r="W102" s="18"/>
      <c r="X102" s="17"/>
      <c r="Y102" s="18"/>
      <c r="Z102" s="18"/>
      <c r="AA102" s="18"/>
      <c r="AB102" s="18"/>
      <c r="AC102" s="18"/>
      <c r="AD102" s="17"/>
      <c r="AE102" s="17"/>
      <c r="AF102" s="17"/>
      <c r="AG102" s="17"/>
      <c r="AH102" s="30"/>
      <c r="AI102" s="30"/>
      <c r="AJ102" s="30"/>
      <c r="AK102" s="18"/>
      <c r="AL102" s="18"/>
      <c r="AM102" s="30"/>
      <c r="AN102" s="30"/>
      <c r="AO102" s="30"/>
      <c r="AP102" s="30"/>
      <c r="AQ102" s="27">
        <f t="shared" si="16"/>
        <v>0</v>
      </c>
      <c r="AR102" s="3">
        <f t="shared" si="18"/>
        <v>68</v>
      </c>
      <c r="AS102" s="28">
        <f t="shared" si="8"/>
        <v>0</v>
      </c>
    </row>
    <row r="103" spans="1:45" s="32" customFormat="1" ht="27" customHeight="1" x14ac:dyDescent="0.2">
      <c r="A103" s="53"/>
      <c r="B103" s="54"/>
      <c r="C103" s="54"/>
      <c r="D103" s="54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3"/>
      <c r="AN103" s="53"/>
      <c r="AO103" s="53"/>
      <c r="AP103" s="53"/>
      <c r="AQ103" s="53"/>
      <c r="AR103" s="53"/>
      <c r="AS103" s="53"/>
    </row>
    <row r="104" spans="1:45" s="32" customFormat="1" ht="81" customHeight="1" x14ac:dyDescent="0.2">
      <c r="A104" s="140" t="s">
        <v>22</v>
      </c>
      <c r="B104" s="140"/>
      <c r="C104" s="140"/>
      <c r="D104" s="140"/>
      <c r="E104" s="123" t="s">
        <v>39</v>
      </c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5"/>
      <c r="AQ104" s="104" t="s">
        <v>19</v>
      </c>
      <c r="AR104" s="104" t="s">
        <v>21</v>
      </c>
      <c r="AS104" s="115" t="s">
        <v>20</v>
      </c>
    </row>
    <row r="105" spans="1:45" s="2" customFormat="1" ht="17.25" customHeight="1" x14ac:dyDescent="0.2">
      <c r="A105" s="116" t="s">
        <v>0</v>
      </c>
      <c r="B105" s="117"/>
      <c r="C105" s="98" t="s">
        <v>51</v>
      </c>
      <c r="D105" s="14" t="s">
        <v>17</v>
      </c>
      <c r="E105" s="101" t="s">
        <v>1</v>
      </c>
      <c r="F105" s="101"/>
      <c r="G105" s="101"/>
      <c r="H105" s="101"/>
      <c r="I105" s="101" t="s">
        <v>2</v>
      </c>
      <c r="J105" s="101"/>
      <c r="K105" s="101"/>
      <c r="L105" s="101"/>
      <c r="M105" s="101" t="s">
        <v>3</v>
      </c>
      <c r="N105" s="101"/>
      <c r="O105" s="101"/>
      <c r="P105" s="101"/>
      <c r="Q105" s="101" t="s">
        <v>4</v>
      </c>
      <c r="R105" s="101"/>
      <c r="S105" s="101"/>
      <c r="T105" s="101"/>
      <c r="U105" s="101" t="s">
        <v>5</v>
      </c>
      <c r="V105" s="101"/>
      <c r="W105" s="101"/>
      <c r="X105" s="101" t="s">
        <v>6</v>
      </c>
      <c r="Y105" s="101"/>
      <c r="Z105" s="101"/>
      <c r="AA105" s="101"/>
      <c r="AB105" s="134" t="s">
        <v>7</v>
      </c>
      <c r="AC105" s="135"/>
      <c r="AD105" s="135"/>
      <c r="AE105" s="136"/>
      <c r="AF105" s="134" t="s">
        <v>8</v>
      </c>
      <c r="AG105" s="135"/>
      <c r="AH105" s="135"/>
      <c r="AI105" s="136"/>
      <c r="AJ105" s="101" t="s">
        <v>9</v>
      </c>
      <c r="AK105" s="101"/>
      <c r="AL105" s="101"/>
      <c r="AM105" s="101" t="s">
        <v>10</v>
      </c>
      <c r="AN105" s="101"/>
      <c r="AO105" s="101"/>
      <c r="AP105" s="101"/>
      <c r="AQ105" s="104"/>
      <c r="AR105" s="104"/>
      <c r="AS105" s="115"/>
    </row>
    <row r="106" spans="1:45" s="2" customFormat="1" ht="16.5" customHeight="1" x14ac:dyDescent="0.2">
      <c r="A106" s="118"/>
      <c r="B106" s="119"/>
      <c r="C106" s="100"/>
      <c r="D106" s="14" t="s">
        <v>18</v>
      </c>
      <c r="E106" s="5">
        <v>1</v>
      </c>
      <c r="F106" s="5">
        <v>2</v>
      </c>
      <c r="G106" s="5">
        <v>3</v>
      </c>
      <c r="H106" s="5">
        <v>4</v>
      </c>
      <c r="I106" s="5">
        <v>5</v>
      </c>
      <c r="J106" s="5">
        <v>6</v>
      </c>
      <c r="K106" s="5">
        <v>7</v>
      </c>
      <c r="L106" s="5">
        <v>8</v>
      </c>
      <c r="M106" s="5">
        <v>9</v>
      </c>
      <c r="N106" s="5">
        <v>10</v>
      </c>
      <c r="O106" s="5">
        <v>11</v>
      </c>
      <c r="P106" s="5">
        <v>12</v>
      </c>
      <c r="Q106" s="5">
        <v>13</v>
      </c>
      <c r="R106" s="5">
        <v>14</v>
      </c>
      <c r="S106" s="5">
        <v>15</v>
      </c>
      <c r="T106" s="5">
        <v>16</v>
      </c>
      <c r="U106" s="5">
        <v>17</v>
      </c>
      <c r="V106" s="5">
        <v>18</v>
      </c>
      <c r="W106" s="5">
        <v>19</v>
      </c>
      <c r="X106" s="5">
        <v>20</v>
      </c>
      <c r="Y106" s="5">
        <v>21</v>
      </c>
      <c r="Z106" s="5">
        <v>22</v>
      </c>
      <c r="AA106" s="5">
        <v>23</v>
      </c>
      <c r="AB106" s="5">
        <v>24</v>
      </c>
      <c r="AC106" s="5">
        <v>25</v>
      </c>
      <c r="AD106" s="5">
        <v>26</v>
      </c>
      <c r="AE106" s="5">
        <v>27</v>
      </c>
      <c r="AF106" s="5">
        <v>28</v>
      </c>
      <c r="AG106" s="5">
        <v>29</v>
      </c>
      <c r="AH106" s="5">
        <v>30</v>
      </c>
      <c r="AI106" s="5">
        <v>31</v>
      </c>
      <c r="AJ106" s="5">
        <v>32</v>
      </c>
      <c r="AK106" s="5">
        <v>33</v>
      </c>
      <c r="AL106" s="5">
        <v>34</v>
      </c>
      <c r="AM106" s="5">
        <v>35</v>
      </c>
      <c r="AN106" s="5">
        <v>36</v>
      </c>
      <c r="AO106" s="5">
        <v>37</v>
      </c>
      <c r="AP106" s="5">
        <v>38</v>
      </c>
      <c r="AQ106" s="104"/>
      <c r="AR106" s="104"/>
      <c r="AS106" s="115"/>
    </row>
    <row r="107" spans="1:45" s="6" customFormat="1" ht="15" customHeight="1" x14ac:dyDescent="0.2">
      <c r="A107" s="151" t="s">
        <v>24</v>
      </c>
      <c r="B107" s="98" t="s">
        <v>12</v>
      </c>
      <c r="C107" s="26" t="s">
        <v>62</v>
      </c>
      <c r="D107" s="33"/>
      <c r="E107" s="17"/>
      <c r="F107" s="30"/>
      <c r="G107" s="79" t="s">
        <v>138</v>
      </c>
      <c r="H107" s="30"/>
      <c r="I107" s="30"/>
      <c r="J107" s="30"/>
      <c r="K107" s="79" t="s">
        <v>138</v>
      </c>
      <c r="L107" s="30"/>
      <c r="M107" s="30"/>
      <c r="N107" s="30"/>
      <c r="O107" s="79" t="s">
        <v>138</v>
      </c>
      <c r="P107" s="30"/>
      <c r="Q107" s="17"/>
      <c r="R107" s="17"/>
      <c r="S107" s="9"/>
      <c r="T107" s="9"/>
      <c r="U107" s="17"/>
      <c r="V107" s="79" t="s">
        <v>138</v>
      </c>
      <c r="W107" s="17"/>
      <c r="X107" s="88"/>
      <c r="Y107" s="88"/>
      <c r="Z107" s="88"/>
      <c r="AA107" s="79" t="s">
        <v>138</v>
      </c>
      <c r="AB107" s="88"/>
      <c r="AC107" s="88"/>
      <c r="AD107" s="79" t="s">
        <v>138</v>
      </c>
      <c r="AE107" s="88"/>
      <c r="AF107" s="88"/>
      <c r="AG107" s="88"/>
      <c r="AH107" s="88"/>
      <c r="AI107" s="88"/>
      <c r="AJ107" s="79" t="s">
        <v>138</v>
      </c>
      <c r="AK107" s="17"/>
      <c r="AL107" s="17"/>
      <c r="AM107" s="30"/>
      <c r="AN107" s="30"/>
      <c r="AO107" s="30"/>
      <c r="AP107" s="30"/>
      <c r="AQ107" s="27">
        <f>COUNTA(E107:AP107)</f>
        <v>7</v>
      </c>
      <c r="AR107" s="3">
        <f>34*5</f>
        <v>170</v>
      </c>
      <c r="AS107" s="28">
        <f>AQ107/AR107</f>
        <v>4.1176470588235294E-2</v>
      </c>
    </row>
    <row r="108" spans="1:45" s="6" customFormat="1" ht="15" customHeight="1" x14ac:dyDescent="0.2">
      <c r="A108" s="152"/>
      <c r="B108" s="99"/>
      <c r="C108" s="76" t="s">
        <v>63</v>
      </c>
      <c r="D108" s="33"/>
      <c r="E108" s="17"/>
      <c r="F108" s="30"/>
      <c r="G108" s="79" t="s">
        <v>138</v>
      </c>
      <c r="H108" s="30"/>
      <c r="I108" s="30"/>
      <c r="J108" s="30"/>
      <c r="K108" s="79" t="s">
        <v>138</v>
      </c>
      <c r="L108" s="30"/>
      <c r="M108" s="30"/>
      <c r="N108" s="30"/>
      <c r="O108" s="79" t="s">
        <v>138</v>
      </c>
      <c r="P108" s="30"/>
      <c r="Q108" s="17"/>
      <c r="R108" s="17"/>
      <c r="S108" s="9"/>
      <c r="T108" s="9"/>
      <c r="U108" s="17"/>
      <c r="V108" s="79" t="s">
        <v>138</v>
      </c>
      <c r="W108" s="17"/>
      <c r="X108" s="88"/>
      <c r="Y108" s="88"/>
      <c r="Z108" s="88"/>
      <c r="AA108" s="79" t="s">
        <v>138</v>
      </c>
      <c r="AB108" s="88"/>
      <c r="AC108" s="88"/>
      <c r="AD108" s="79" t="s">
        <v>138</v>
      </c>
      <c r="AE108" s="88"/>
      <c r="AF108" s="88"/>
      <c r="AG108" s="88"/>
      <c r="AH108" s="88"/>
      <c r="AI108" s="88"/>
      <c r="AJ108" s="79" t="s">
        <v>138</v>
      </c>
      <c r="AK108" s="17"/>
      <c r="AL108" s="17"/>
      <c r="AM108" s="30"/>
      <c r="AN108" s="30"/>
      <c r="AO108" s="30"/>
      <c r="AP108" s="30"/>
      <c r="AQ108" s="27">
        <f t="shared" ref="AQ108:AQ169" si="19">COUNTA(E108:AP108)</f>
        <v>7</v>
      </c>
      <c r="AR108" s="3">
        <f t="shared" ref="AR108:AR111" si="20">34*5</f>
        <v>170</v>
      </c>
      <c r="AS108" s="28">
        <f t="shared" ref="AS108:AS169" si="21">AQ108/AR108</f>
        <v>4.1176470588235294E-2</v>
      </c>
    </row>
    <row r="109" spans="1:45" s="6" customFormat="1" ht="15.75" customHeight="1" x14ac:dyDescent="0.2">
      <c r="A109" s="152"/>
      <c r="B109" s="99"/>
      <c r="C109" s="76" t="s">
        <v>64</v>
      </c>
      <c r="D109" s="33"/>
      <c r="E109" s="17"/>
      <c r="F109" s="30"/>
      <c r="G109" s="79" t="s">
        <v>138</v>
      </c>
      <c r="H109" s="30"/>
      <c r="I109" s="30"/>
      <c r="J109" s="30"/>
      <c r="K109" s="79" t="s">
        <v>138</v>
      </c>
      <c r="L109" s="30"/>
      <c r="M109" s="30"/>
      <c r="N109" s="30"/>
      <c r="O109" s="79" t="s">
        <v>138</v>
      </c>
      <c r="P109" s="30"/>
      <c r="Q109" s="17"/>
      <c r="R109" s="17"/>
      <c r="S109" s="9"/>
      <c r="T109" s="9"/>
      <c r="U109" s="17"/>
      <c r="V109" s="79" t="s">
        <v>138</v>
      </c>
      <c r="W109" s="17"/>
      <c r="X109" s="88"/>
      <c r="Y109" s="88"/>
      <c r="Z109" s="88"/>
      <c r="AA109" s="79" t="s">
        <v>138</v>
      </c>
      <c r="AB109" s="88"/>
      <c r="AC109" s="88"/>
      <c r="AD109" s="79" t="s">
        <v>138</v>
      </c>
      <c r="AE109" s="88"/>
      <c r="AF109" s="88"/>
      <c r="AG109" s="88"/>
      <c r="AH109" s="88"/>
      <c r="AI109" s="88"/>
      <c r="AJ109" s="79" t="s">
        <v>138</v>
      </c>
      <c r="AK109" s="17"/>
      <c r="AL109" s="17"/>
      <c r="AM109" s="30"/>
      <c r="AN109" s="30"/>
      <c r="AO109" s="30"/>
      <c r="AP109" s="30"/>
      <c r="AQ109" s="27">
        <f t="shared" si="19"/>
        <v>7</v>
      </c>
      <c r="AR109" s="3">
        <f t="shared" si="20"/>
        <v>170</v>
      </c>
      <c r="AS109" s="28">
        <f t="shared" si="21"/>
        <v>4.1176470588235294E-2</v>
      </c>
    </row>
    <row r="110" spans="1:45" s="6" customFormat="1" ht="14.25" customHeight="1" x14ac:dyDescent="0.2">
      <c r="A110" s="152"/>
      <c r="B110" s="99"/>
      <c r="C110" s="76" t="s">
        <v>114</v>
      </c>
      <c r="D110" s="33"/>
      <c r="E110" s="17"/>
      <c r="F110" s="30"/>
      <c r="G110" s="79" t="s">
        <v>138</v>
      </c>
      <c r="H110" s="30"/>
      <c r="I110" s="30"/>
      <c r="J110" s="30"/>
      <c r="K110" s="79" t="s">
        <v>138</v>
      </c>
      <c r="L110" s="30"/>
      <c r="M110" s="30"/>
      <c r="N110" s="30"/>
      <c r="O110" s="79" t="s">
        <v>138</v>
      </c>
      <c r="P110" s="30"/>
      <c r="Q110" s="17"/>
      <c r="R110" s="17"/>
      <c r="S110" s="9"/>
      <c r="T110" s="9"/>
      <c r="U110" s="17"/>
      <c r="V110" s="79" t="s">
        <v>138</v>
      </c>
      <c r="W110" s="17"/>
      <c r="X110" s="88"/>
      <c r="Y110" s="88"/>
      <c r="Z110" s="88"/>
      <c r="AA110" s="79" t="s">
        <v>138</v>
      </c>
      <c r="AB110" s="88"/>
      <c r="AC110" s="88"/>
      <c r="AD110" s="79" t="s">
        <v>138</v>
      </c>
      <c r="AE110" s="88"/>
      <c r="AF110" s="88"/>
      <c r="AG110" s="88"/>
      <c r="AH110" s="88"/>
      <c r="AI110" s="88"/>
      <c r="AJ110" s="79" t="s">
        <v>138</v>
      </c>
      <c r="AK110" s="17"/>
      <c r="AL110" s="17"/>
      <c r="AM110" s="30"/>
      <c r="AN110" s="30"/>
      <c r="AO110" s="30"/>
      <c r="AP110" s="30"/>
      <c r="AQ110" s="27">
        <f t="shared" si="19"/>
        <v>7</v>
      </c>
      <c r="AR110" s="3">
        <f t="shared" si="20"/>
        <v>170</v>
      </c>
      <c r="AS110" s="28">
        <f t="shared" si="21"/>
        <v>4.1176470588235294E-2</v>
      </c>
    </row>
    <row r="111" spans="1:45" s="6" customFormat="1" ht="14.25" customHeight="1" x14ac:dyDescent="0.2">
      <c r="A111" s="152"/>
      <c r="B111" s="99"/>
      <c r="C111" s="76" t="s">
        <v>115</v>
      </c>
      <c r="D111" s="33"/>
      <c r="E111" s="17"/>
      <c r="F111" s="30"/>
      <c r="G111" s="79" t="s">
        <v>138</v>
      </c>
      <c r="H111" s="30"/>
      <c r="I111" s="30"/>
      <c r="J111" s="30"/>
      <c r="K111" s="79" t="s">
        <v>138</v>
      </c>
      <c r="L111" s="30"/>
      <c r="M111" s="30"/>
      <c r="N111" s="30"/>
      <c r="O111" s="79" t="s">
        <v>138</v>
      </c>
      <c r="P111" s="30"/>
      <c r="Q111" s="17"/>
      <c r="R111" s="17"/>
      <c r="S111" s="9"/>
      <c r="T111" s="9"/>
      <c r="U111" s="17"/>
      <c r="V111" s="79" t="s">
        <v>138</v>
      </c>
      <c r="W111" s="17"/>
      <c r="X111" s="88"/>
      <c r="Y111" s="88"/>
      <c r="Z111" s="88"/>
      <c r="AA111" s="79" t="s">
        <v>138</v>
      </c>
      <c r="AB111" s="88"/>
      <c r="AC111" s="88"/>
      <c r="AD111" s="79" t="s">
        <v>138</v>
      </c>
      <c r="AE111" s="88"/>
      <c r="AF111" s="88"/>
      <c r="AG111" s="88"/>
      <c r="AH111" s="88"/>
      <c r="AI111" s="88"/>
      <c r="AJ111" s="79" t="s">
        <v>138</v>
      </c>
      <c r="AK111" s="17"/>
      <c r="AL111" s="17"/>
      <c r="AM111" s="30"/>
      <c r="AN111" s="30"/>
      <c r="AO111" s="30"/>
      <c r="AP111" s="30"/>
      <c r="AQ111" s="27">
        <f t="shared" si="19"/>
        <v>7</v>
      </c>
      <c r="AR111" s="3">
        <f t="shared" si="20"/>
        <v>170</v>
      </c>
      <c r="AS111" s="28">
        <f t="shared" si="21"/>
        <v>4.1176470588235294E-2</v>
      </c>
    </row>
    <row r="112" spans="1:45" s="6" customFormat="1" ht="15" customHeight="1" x14ac:dyDescent="0.2">
      <c r="A112" s="152"/>
      <c r="B112" s="99"/>
      <c r="C112" s="26" t="s">
        <v>116</v>
      </c>
      <c r="D112" s="33"/>
      <c r="E112" s="17"/>
      <c r="F112" s="30"/>
      <c r="G112" s="79" t="s">
        <v>138</v>
      </c>
      <c r="H112" s="30"/>
      <c r="I112" s="30"/>
      <c r="J112" s="30"/>
      <c r="K112" s="79" t="s">
        <v>138</v>
      </c>
      <c r="L112" s="30"/>
      <c r="M112" s="30"/>
      <c r="N112" s="30"/>
      <c r="O112" s="79" t="s">
        <v>138</v>
      </c>
      <c r="P112" s="30"/>
      <c r="Q112" s="18"/>
      <c r="R112" s="17"/>
      <c r="S112" s="9"/>
      <c r="T112" s="9"/>
      <c r="U112" s="17"/>
      <c r="V112" s="79" t="s">
        <v>138</v>
      </c>
      <c r="W112" s="17"/>
      <c r="X112" s="88"/>
      <c r="Y112" s="88"/>
      <c r="Z112" s="88"/>
      <c r="AA112" s="79" t="s">
        <v>138</v>
      </c>
      <c r="AB112" s="88"/>
      <c r="AC112" s="88"/>
      <c r="AD112" s="79" t="s">
        <v>138</v>
      </c>
      <c r="AE112" s="88"/>
      <c r="AF112" s="88"/>
      <c r="AG112" s="88"/>
      <c r="AH112" s="88"/>
      <c r="AI112" s="88"/>
      <c r="AJ112" s="79" t="s">
        <v>138</v>
      </c>
      <c r="AK112" s="17"/>
      <c r="AL112" s="17"/>
      <c r="AM112" s="30"/>
      <c r="AN112" s="30"/>
      <c r="AO112" s="30"/>
      <c r="AP112" s="30"/>
      <c r="AQ112" s="27">
        <f t="shared" si="19"/>
        <v>7</v>
      </c>
      <c r="AR112" s="3">
        <f t="shared" ref="AR112:AR113" si="22">34*5</f>
        <v>170</v>
      </c>
      <c r="AS112" s="28">
        <f t="shared" si="21"/>
        <v>4.1176470588235294E-2</v>
      </c>
    </row>
    <row r="113" spans="1:45" s="6" customFormat="1" ht="12.75" customHeight="1" x14ac:dyDescent="0.2">
      <c r="A113" s="152"/>
      <c r="B113" s="100"/>
      <c r="C113" s="26" t="s">
        <v>117</v>
      </c>
      <c r="D113" s="33"/>
      <c r="E113" s="17"/>
      <c r="F113" s="30"/>
      <c r="G113" s="79" t="s">
        <v>138</v>
      </c>
      <c r="H113" s="30"/>
      <c r="I113" s="30"/>
      <c r="J113" s="30"/>
      <c r="K113" s="79" t="s">
        <v>138</v>
      </c>
      <c r="L113" s="30"/>
      <c r="M113" s="30"/>
      <c r="N113" s="30"/>
      <c r="O113" s="79" t="s">
        <v>138</v>
      </c>
      <c r="P113" s="30"/>
      <c r="Q113" s="17"/>
      <c r="R113" s="18"/>
      <c r="S113" s="9"/>
      <c r="T113" s="9"/>
      <c r="U113" s="17"/>
      <c r="V113" s="79" t="s">
        <v>138</v>
      </c>
      <c r="W113" s="18"/>
      <c r="X113" s="88"/>
      <c r="Y113" s="4"/>
      <c r="Z113" s="4"/>
      <c r="AA113" s="79" t="s">
        <v>138</v>
      </c>
      <c r="AB113" s="88"/>
      <c r="AC113" s="4"/>
      <c r="AD113" s="79" t="s">
        <v>138</v>
      </c>
      <c r="AE113" s="88"/>
      <c r="AF113" s="88"/>
      <c r="AG113" s="4"/>
      <c r="AH113" s="4"/>
      <c r="AI113" s="4"/>
      <c r="AJ113" s="79" t="s">
        <v>138</v>
      </c>
      <c r="AK113" s="18"/>
      <c r="AL113" s="18"/>
      <c r="AM113" s="30"/>
      <c r="AN113" s="30"/>
      <c r="AO113" s="30"/>
      <c r="AP113" s="30"/>
      <c r="AQ113" s="27">
        <f t="shared" si="19"/>
        <v>7</v>
      </c>
      <c r="AR113" s="3">
        <f t="shared" si="22"/>
        <v>170</v>
      </c>
      <c r="AS113" s="28">
        <f t="shared" si="21"/>
        <v>4.1176470588235294E-2</v>
      </c>
    </row>
    <row r="114" spans="1:45" s="6" customFormat="1" ht="15" customHeight="1" x14ac:dyDescent="0.2">
      <c r="A114" s="152"/>
      <c r="B114" s="98" t="s">
        <v>11</v>
      </c>
      <c r="C114" s="76" t="s">
        <v>62</v>
      </c>
      <c r="D114" s="33"/>
      <c r="E114" s="17"/>
      <c r="F114" s="79" t="s">
        <v>138</v>
      </c>
      <c r="G114" s="30"/>
      <c r="H114" s="30"/>
      <c r="I114" s="30"/>
      <c r="J114" s="30"/>
      <c r="K114" s="79" t="s">
        <v>138</v>
      </c>
      <c r="L114" s="30"/>
      <c r="M114" s="30"/>
      <c r="N114" s="30"/>
      <c r="O114" s="79" t="s">
        <v>138</v>
      </c>
      <c r="P114" s="30"/>
      <c r="Q114" s="17"/>
      <c r="R114" s="18"/>
      <c r="S114" s="9"/>
      <c r="T114" s="9"/>
      <c r="U114" s="17"/>
      <c r="V114" s="79" t="s">
        <v>138</v>
      </c>
      <c r="W114" s="18"/>
      <c r="X114" s="9"/>
      <c r="Y114" s="79" t="s">
        <v>138</v>
      </c>
      <c r="Z114" s="4"/>
      <c r="AA114" s="4"/>
      <c r="AB114" s="88"/>
      <c r="AC114" s="4"/>
      <c r="AD114" s="79" t="s">
        <v>138</v>
      </c>
      <c r="AE114" s="88"/>
      <c r="AF114" s="88"/>
      <c r="AG114" s="4"/>
      <c r="AH114" s="4"/>
      <c r="AI114" s="4"/>
      <c r="AJ114" s="79" t="s">
        <v>138</v>
      </c>
      <c r="AK114" s="18"/>
      <c r="AL114" s="18"/>
      <c r="AM114" s="30"/>
      <c r="AN114" s="30"/>
      <c r="AO114" s="30"/>
      <c r="AP114" s="30"/>
      <c r="AQ114" s="27">
        <f t="shared" si="19"/>
        <v>7</v>
      </c>
      <c r="AR114" s="3">
        <f>34*4</f>
        <v>136</v>
      </c>
      <c r="AS114" s="28">
        <f t="shared" si="21"/>
        <v>5.1470588235294115E-2</v>
      </c>
    </row>
    <row r="115" spans="1:45" s="6" customFormat="1" ht="15" customHeight="1" x14ac:dyDescent="0.2">
      <c r="A115" s="152"/>
      <c r="B115" s="99"/>
      <c r="C115" s="76" t="s">
        <v>63</v>
      </c>
      <c r="D115" s="33"/>
      <c r="E115" s="17"/>
      <c r="F115" s="79" t="s">
        <v>138</v>
      </c>
      <c r="G115" s="30"/>
      <c r="H115" s="30"/>
      <c r="I115" s="30"/>
      <c r="J115" s="30"/>
      <c r="K115" s="79" t="s">
        <v>138</v>
      </c>
      <c r="L115" s="30"/>
      <c r="M115" s="30"/>
      <c r="N115" s="30"/>
      <c r="O115" s="79" t="s">
        <v>138</v>
      </c>
      <c r="P115" s="30"/>
      <c r="Q115" s="17"/>
      <c r="R115" s="18"/>
      <c r="S115" s="9"/>
      <c r="T115" s="9"/>
      <c r="U115" s="17"/>
      <c r="V115" s="79" t="s">
        <v>138</v>
      </c>
      <c r="W115" s="18"/>
      <c r="X115" s="9"/>
      <c r="Y115" s="79" t="s">
        <v>138</v>
      </c>
      <c r="Z115" s="4"/>
      <c r="AA115" s="4"/>
      <c r="AB115" s="88"/>
      <c r="AC115" s="4"/>
      <c r="AD115" s="79" t="s">
        <v>138</v>
      </c>
      <c r="AE115" s="88"/>
      <c r="AF115" s="88"/>
      <c r="AG115" s="4"/>
      <c r="AH115" s="4"/>
      <c r="AI115" s="4"/>
      <c r="AJ115" s="79" t="s">
        <v>138</v>
      </c>
      <c r="AK115" s="18"/>
      <c r="AL115" s="18"/>
      <c r="AM115" s="30"/>
      <c r="AN115" s="30"/>
      <c r="AO115" s="30"/>
      <c r="AP115" s="30"/>
      <c r="AQ115" s="27">
        <f t="shared" si="19"/>
        <v>7</v>
      </c>
      <c r="AR115" s="3">
        <f t="shared" ref="AR115:AR118" si="23">34*4</f>
        <v>136</v>
      </c>
      <c r="AS115" s="28">
        <f t="shared" si="21"/>
        <v>5.1470588235294115E-2</v>
      </c>
    </row>
    <row r="116" spans="1:45" s="6" customFormat="1" ht="15" customHeight="1" x14ac:dyDescent="0.2">
      <c r="A116" s="152"/>
      <c r="B116" s="99"/>
      <c r="C116" s="76" t="s">
        <v>64</v>
      </c>
      <c r="D116" s="33"/>
      <c r="E116" s="17"/>
      <c r="F116" s="79" t="s">
        <v>138</v>
      </c>
      <c r="G116" s="30"/>
      <c r="H116" s="30"/>
      <c r="I116" s="30"/>
      <c r="J116" s="30"/>
      <c r="K116" s="79" t="s">
        <v>138</v>
      </c>
      <c r="L116" s="30"/>
      <c r="M116" s="30"/>
      <c r="N116" s="30"/>
      <c r="O116" s="79" t="s">
        <v>138</v>
      </c>
      <c r="P116" s="30"/>
      <c r="Q116" s="17"/>
      <c r="R116" s="18"/>
      <c r="S116" s="9"/>
      <c r="T116" s="9"/>
      <c r="U116" s="17"/>
      <c r="V116" s="79" t="s">
        <v>138</v>
      </c>
      <c r="W116" s="18"/>
      <c r="X116" s="9"/>
      <c r="Y116" s="79" t="s">
        <v>138</v>
      </c>
      <c r="Z116" s="4"/>
      <c r="AA116" s="4"/>
      <c r="AB116" s="88"/>
      <c r="AC116" s="4"/>
      <c r="AD116" s="79" t="s">
        <v>138</v>
      </c>
      <c r="AE116" s="88"/>
      <c r="AF116" s="88"/>
      <c r="AG116" s="4"/>
      <c r="AH116" s="4"/>
      <c r="AI116" s="4"/>
      <c r="AJ116" s="79" t="s">
        <v>138</v>
      </c>
      <c r="AK116" s="18"/>
      <c r="AL116" s="18"/>
      <c r="AM116" s="30"/>
      <c r="AN116" s="30"/>
      <c r="AO116" s="30"/>
      <c r="AP116" s="30"/>
      <c r="AQ116" s="27">
        <f t="shared" si="19"/>
        <v>7</v>
      </c>
      <c r="AR116" s="3">
        <f t="shared" si="23"/>
        <v>136</v>
      </c>
      <c r="AS116" s="28">
        <f t="shared" si="21"/>
        <v>5.1470588235294115E-2</v>
      </c>
    </row>
    <row r="117" spans="1:45" s="6" customFormat="1" ht="15" customHeight="1" x14ac:dyDescent="0.2">
      <c r="A117" s="152"/>
      <c r="B117" s="99"/>
      <c r="C117" s="76" t="s">
        <v>114</v>
      </c>
      <c r="D117" s="33"/>
      <c r="E117" s="17"/>
      <c r="F117" s="79" t="s">
        <v>138</v>
      </c>
      <c r="G117" s="30"/>
      <c r="H117" s="30"/>
      <c r="I117" s="30"/>
      <c r="J117" s="30"/>
      <c r="K117" s="79" t="s">
        <v>138</v>
      </c>
      <c r="L117" s="30"/>
      <c r="M117" s="30"/>
      <c r="N117" s="30"/>
      <c r="O117" s="79" t="s">
        <v>138</v>
      </c>
      <c r="P117" s="30"/>
      <c r="Q117" s="17"/>
      <c r="R117" s="18"/>
      <c r="S117" s="9"/>
      <c r="T117" s="9"/>
      <c r="U117" s="17"/>
      <c r="V117" s="79" t="s">
        <v>138</v>
      </c>
      <c r="W117" s="18"/>
      <c r="X117" s="9"/>
      <c r="Y117" s="79" t="s">
        <v>138</v>
      </c>
      <c r="Z117" s="4"/>
      <c r="AA117" s="4"/>
      <c r="AB117" s="88"/>
      <c r="AC117" s="4"/>
      <c r="AD117" s="79" t="s">
        <v>138</v>
      </c>
      <c r="AE117" s="88"/>
      <c r="AF117" s="88"/>
      <c r="AG117" s="4"/>
      <c r="AH117" s="4"/>
      <c r="AI117" s="4"/>
      <c r="AJ117" s="79" t="s">
        <v>138</v>
      </c>
      <c r="AK117" s="18"/>
      <c r="AL117" s="18"/>
      <c r="AM117" s="30"/>
      <c r="AN117" s="30"/>
      <c r="AO117" s="30"/>
      <c r="AP117" s="30"/>
      <c r="AQ117" s="27">
        <f t="shared" si="19"/>
        <v>7</v>
      </c>
      <c r="AR117" s="3">
        <f t="shared" si="23"/>
        <v>136</v>
      </c>
      <c r="AS117" s="28">
        <f t="shared" si="21"/>
        <v>5.1470588235294115E-2</v>
      </c>
    </row>
    <row r="118" spans="1:45" s="6" customFormat="1" ht="15" customHeight="1" x14ac:dyDescent="0.2">
      <c r="A118" s="152"/>
      <c r="B118" s="99"/>
      <c r="C118" s="76" t="s">
        <v>115</v>
      </c>
      <c r="D118" s="33"/>
      <c r="E118" s="17"/>
      <c r="F118" s="79" t="s">
        <v>138</v>
      </c>
      <c r="G118" s="30"/>
      <c r="H118" s="30"/>
      <c r="I118" s="30"/>
      <c r="J118" s="30"/>
      <c r="K118" s="79" t="s">
        <v>138</v>
      </c>
      <c r="L118" s="30"/>
      <c r="M118" s="30"/>
      <c r="N118" s="30"/>
      <c r="O118" s="79" t="s">
        <v>138</v>
      </c>
      <c r="P118" s="30"/>
      <c r="Q118" s="17"/>
      <c r="R118" s="18"/>
      <c r="S118" s="9"/>
      <c r="T118" s="9"/>
      <c r="U118" s="17"/>
      <c r="V118" s="79" t="s">
        <v>138</v>
      </c>
      <c r="W118" s="18"/>
      <c r="X118" s="9"/>
      <c r="Y118" s="79" t="s">
        <v>138</v>
      </c>
      <c r="Z118" s="4"/>
      <c r="AA118" s="4"/>
      <c r="AB118" s="88"/>
      <c r="AC118" s="4"/>
      <c r="AD118" s="79" t="s">
        <v>138</v>
      </c>
      <c r="AE118" s="88"/>
      <c r="AF118" s="88"/>
      <c r="AG118" s="4"/>
      <c r="AH118" s="4"/>
      <c r="AI118" s="4"/>
      <c r="AJ118" s="79" t="s">
        <v>138</v>
      </c>
      <c r="AK118" s="18"/>
      <c r="AL118" s="18"/>
      <c r="AM118" s="30"/>
      <c r="AN118" s="30"/>
      <c r="AO118" s="30"/>
      <c r="AP118" s="30"/>
      <c r="AQ118" s="27">
        <f t="shared" si="19"/>
        <v>7</v>
      </c>
      <c r="AR118" s="3">
        <f t="shared" si="23"/>
        <v>136</v>
      </c>
      <c r="AS118" s="28">
        <f t="shared" si="21"/>
        <v>5.1470588235294115E-2</v>
      </c>
    </row>
    <row r="119" spans="1:45" s="6" customFormat="1" ht="15" customHeight="1" x14ac:dyDescent="0.2">
      <c r="A119" s="152"/>
      <c r="B119" s="99"/>
      <c r="C119" s="76" t="s">
        <v>116</v>
      </c>
      <c r="D119" s="33"/>
      <c r="E119" s="17"/>
      <c r="F119" s="79" t="s">
        <v>138</v>
      </c>
      <c r="G119" s="18"/>
      <c r="H119" s="30"/>
      <c r="I119" s="18"/>
      <c r="J119" s="18"/>
      <c r="K119" s="79" t="s">
        <v>138</v>
      </c>
      <c r="L119" s="18"/>
      <c r="M119" s="17"/>
      <c r="N119" s="18"/>
      <c r="O119" s="79" t="s">
        <v>138</v>
      </c>
      <c r="P119" s="18"/>
      <c r="Q119" s="17"/>
      <c r="R119" s="18"/>
      <c r="S119" s="9"/>
      <c r="T119" s="9"/>
      <c r="U119" s="17"/>
      <c r="V119" s="79" t="s">
        <v>138</v>
      </c>
      <c r="W119" s="18"/>
      <c r="X119" s="9"/>
      <c r="Y119" s="79" t="s">
        <v>138</v>
      </c>
      <c r="Z119" s="4"/>
      <c r="AA119" s="4"/>
      <c r="AB119" s="3"/>
      <c r="AC119" s="3"/>
      <c r="AD119" s="79" t="s">
        <v>138</v>
      </c>
      <c r="AE119" s="88"/>
      <c r="AF119" s="88"/>
      <c r="AG119" s="4"/>
      <c r="AH119" s="4"/>
      <c r="AI119" s="4"/>
      <c r="AJ119" s="79" t="s">
        <v>138</v>
      </c>
      <c r="AK119" s="18"/>
      <c r="AL119" s="18"/>
      <c r="AM119" s="30"/>
      <c r="AN119" s="30"/>
      <c r="AO119" s="30"/>
      <c r="AP119" s="30"/>
      <c r="AQ119" s="27">
        <f t="shared" si="19"/>
        <v>7</v>
      </c>
      <c r="AR119" s="3">
        <f t="shared" ref="AR119:AR127" si="24">34*4</f>
        <v>136</v>
      </c>
      <c r="AS119" s="28">
        <f t="shared" si="21"/>
        <v>5.1470588235294115E-2</v>
      </c>
    </row>
    <row r="120" spans="1:45" s="6" customFormat="1" ht="15" customHeight="1" x14ac:dyDescent="0.2">
      <c r="A120" s="152"/>
      <c r="B120" s="100"/>
      <c r="C120" s="76" t="s">
        <v>117</v>
      </c>
      <c r="D120" s="33"/>
      <c r="E120" s="17"/>
      <c r="F120" s="79" t="s">
        <v>138</v>
      </c>
      <c r="G120" s="18"/>
      <c r="H120" s="17"/>
      <c r="I120" s="17"/>
      <c r="J120" s="32"/>
      <c r="K120" s="79" t="s">
        <v>138</v>
      </c>
      <c r="L120" s="17"/>
      <c r="M120" s="17"/>
      <c r="N120" s="17"/>
      <c r="O120" s="79" t="s">
        <v>138</v>
      </c>
      <c r="P120" s="17"/>
      <c r="Q120" s="17"/>
      <c r="R120" s="18"/>
      <c r="S120" s="9"/>
      <c r="T120" s="9"/>
      <c r="U120" s="17"/>
      <c r="V120" s="79" t="s">
        <v>138</v>
      </c>
      <c r="W120" s="18"/>
      <c r="X120" s="9"/>
      <c r="Y120" s="79" t="s">
        <v>138</v>
      </c>
      <c r="Z120" s="4"/>
      <c r="AA120" s="4"/>
      <c r="AB120" s="4"/>
      <c r="AC120" s="4"/>
      <c r="AD120" s="79" t="s">
        <v>138</v>
      </c>
      <c r="AE120" s="88"/>
      <c r="AF120" s="88"/>
      <c r="AG120" s="88"/>
      <c r="AH120" s="3"/>
      <c r="AI120" s="3"/>
      <c r="AJ120" s="79" t="s">
        <v>138</v>
      </c>
      <c r="AK120" s="18"/>
      <c r="AL120" s="18"/>
      <c r="AM120" s="30"/>
      <c r="AN120" s="30"/>
      <c r="AO120" s="30"/>
      <c r="AP120" s="30"/>
      <c r="AQ120" s="27">
        <f t="shared" si="19"/>
        <v>7</v>
      </c>
      <c r="AR120" s="3">
        <f t="shared" si="24"/>
        <v>136</v>
      </c>
      <c r="AS120" s="28">
        <f t="shared" si="21"/>
        <v>5.1470588235294115E-2</v>
      </c>
    </row>
    <row r="121" spans="1:45" s="6" customFormat="1" x14ac:dyDescent="0.2">
      <c r="A121" s="152"/>
      <c r="B121" s="98" t="s">
        <v>15</v>
      </c>
      <c r="C121" s="76" t="s">
        <v>62</v>
      </c>
      <c r="D121" s="33"/>
      <c r="E121" s="17"/>
      <c r="F121" s="17"/>
      <c r="G121" s="17"/>
      <c r="H121" s="18"/>
      <c r="I121" s="79" t="s">
        <v>138</v>
      </c>
      <c r="J121" s="17"/>
      <c r="K121" s="17"/>
      <c r="L121" s="17"/>
      <c r="M121" s="17"/>
      <c r="N121" s="79" t="s">
        <v>138</v>
      </c>
      <c r="O121" s="17"/>
      <c r="P121" s="17"/>
      <c r="Q121" s="17"/>
      <c r="R121" s="79" t="s">
        <v>138</v>
      </c>
      <c r="S121" s="18"/>
      <c r="T121" s="18"/>
      <c r="U121" s="17"/>
      <c r="V121" s="18"/>
      <c r="W121" s="18"/>
      <c r="X121" s="88"/>
      <c r="Y121" s="4"/>
      <c r="Z121" s="4"/>
      <c r="AA121" s="4"/>
      <c r="AB121" s="4"/>
      <c r="AC121" s="79" t="s">
        <v>138</v>
      </c>
      <c r="AD121" s="88"/>
      <c r="AE121" s="88"/>
      <c r="AF121" s="88"/>
      <c r="AG121" s="88"/>
      <c r="AH121" s="3"/>
      <c r="AI121" s="79" t="s">
        <v>138</v>
      </c>
      <c r="AJ121" s="3"/>
      <c r="AK121" s="18"/>
      <c r="AL121" s="18"/>
      <c r="AM121" s="30"/>
      <c r="AN121" s="30"/>
      <c r="AO121" s="30"/>
      <c r="AP121" s="30"/>
      <c r="AQ121" s="27">
        <f t="shared" si="19"/>
        <v>5</v>
      </c>
      <c r="AR121" s="3">
        <f t="shared" si="24"/>
        <v>136</v>
      </c>
      <c r="AS121" s="28">
        <f t="shared" si="21"/>
        <v>3.6764705882352942E-2</v>
      </c>
    </row>
    <row r="122" spans="1:45" s="6" customFormat="1" x14ac:dyDescent="0.2">
      <c r="A122" s="152"/>
      <c r="B122" s="99"/>
      <c r="C122" s="76" t="s">
        <v>63</v>
      </c>
      <c r="D122" s="33"/>
      <c r="E122" s="17"/>
      <c r="F122" s="17"/>
      <c r="G122" s="17"/>
      <c r="H122" s="18"/>
      <c r="I122" s="79" t="s">
        <v>138</v>
      </c>
      <c r="J122" s="17"/>
      <c r="K122" s="17"/>
      <c r="L122" s="17"/>
      <c r="M122" s="17"/>
      <c r="N122" s="79" t="s">
        <v>138</v>
      </c>
      <c r="O122" s="17"/>
      <c r="P122" s="17"/>
      <c r="Q122" s="17"/>
      <c r="R122" s="79" t="s">
        <v>138</v>
      </c>
      <c r="S122" s="18"/>
      <c r="T122" s="18"/>
      <c r="U122" s="17"/>
      <c r="V122" s="18"/>
      <c r="W122" s="18"/>
      <c r="X122" s="88"/>
      <c r="Y122" s="4"/>
      <c r="Z122" s="4"/>
      <c r="AA122" s="4"/>
      <c r="AB122" s="4"/>
      <c r="AC122" s="79" t="s">
        <v>138</v>
      </c>
      <c r="AD122" s="88"/>
      <c r="AE122" s="88"/>
      <c r="AF122" s="88"/>
      <c r="AG122" s="88"/>
      <c r="AH122" s="3"/>
      <c r="AI122" s="79" t="s">
        <v>138</v>
      </c>
      <c r="AJ122" s="3"/>
      <c r="AK122" s="18"/>
      <c r="AL122" s="18"/>
      <c r="AM122" s="30"/>
      <c r="AN122" s="30"/>
      <c r="AO122" s="30"/>
      <c r="AP122" s="30"/>
      <c r="AQ122" s="27">
        <f t="shared" si="19"/>
        <v>5</v>
      </c>
      <c r="AR122" s="3">
        <f t="shared" si="24"/>
        <v>136</v>
      </c>
      <c r="AS122" s="28">
        <f t="shared" si="21"/>
        <v>3.6764705882352942E-2</v>
      </c>
    </row>
    <row r="123" spans="1:45" s="6" customFormat="1" x14ac:dyDescent="0.2">
      <c r="A123" s="152"/>
      <c r="B123" s="99"/>
      <c r="C123" s="76" t="s">
        <v>64</v>
      </c>
      <c r="D123" s="33"/>
      <c r="E123" s="17"/>
      <c r="F123" s="17"/>
      <c r="G123" s="17"/>
      <c r="H123" s="18"/>
      <c r="I123" s="79" t="s">
        <v>138</v>
      </c>
      <c r="J123" s="17"/>
      <c r="K123" s="17"/>
      <c r="L123" s="17"/>
      <c r="M123" s="17"/>
      <c r="N123" s="79" t="s">
        <v>138</v>
      </c>
      <c r="O123" s="17"/>
      <c r="P123" s="17"/>
      <c r="Q123" s="17"/>
      <c r="R123" s="79" t="s">
        <v>138</v>
      </c>
      <c r="S123" s="18"/>
      <c r="T123" s="18"/>
      <c r="U123" s="17"/>
      <c r="V123" s="18"/>
      <c r="W123" s="18"/>
      <c r="X123" s="88"/>
      <c r="Y123" s="4"/>
      <c r="Z123" s="4"/>
      <c r="AA123" s="4"/>
      <c r="AB123" s="4"/>
      <c r="AC123" s="79" t="s">
        <v>138</v>
      </c>
      <c r="AD123" s="88"/>
      <c r="AE123" s="88"/>
      <c r="AF123" s="88"/>
      <c r="AG123" s="88"/>
      <c r="AH123" s="3"/>
      <c r="AI123" s="79" t="s">
        <v>138</v>
      </c>
      <c r="AJ123" s="3"/>
      <c r="AK123" s="18"/>
      <c r="AL123" s="18"/>
      <c r="AM123" s="30"/>
      <c r="AN123" s="30"/>
      <c r="AO123" s="30"/>
      <c r="AP123" s="30"/>
      <c r="AQ123" s="27">
        <f t="shared" si="19"/>
        <v>5</v>
      </c>
      <c r="AR123" s="3">
        <f t="shared" si="24"/>
        <v>136</v>
      </c>
      <c r="AS123" s="28">
        <f t="shared" si="21"/>
        <v>3.6764705882352942E-2</v>
      </c>
    </row>
    <row r="124" spans="1:45" s="6" customFormat="1" x14ac:dyDescent="0.2">
      <c r="A124" s="152"/>
      <c r="B124" s="99"/>
      <c r="C124" s="76" t="s">
        <v>114</v>
      </c>
      <c r="D124" s="33"/>
      <c r="E124" s="17"/>
      <c r="F124" s="17"/>
      <c r="G124" s="17"/>
      <c r="H124" s="18"/>
      <c r="I124" s="79" t="s">
        <v>138</v>
      </c>
      <c r="J124" s="17"/>
      <c r="K124" s="17"/>
      <c r="L124" s="17"/>
      <c r="M124" s="17"/>
      <c r="N124" s="79" t="s">
        <v>138</v>
      </c>
      <c r="O124" s="17"/>
      <c r="P124" s="17"/>
      <c r="Q124" s="17"/>
      <c r="R124" s="79" t="s">
        <v>138</v>
      </c>
      <c r="S124" s="18"/>
      <c r="T124" s="18"/>
      <c r="U124" s="17"/>
      <c r="V124" s="18"/>
      <c r="W124" s="18"/>
      <c r="X124" s="88"/>
      <c r="Y124" s="4"/>
      <c r="Z124" s="4"/>
      <c r="AA124" s="4"/>
      <c r="AB124" s="4"/>
      <c r="AC124" s="79" t="s">
        <v>138</v>
      </c>
      <c r="AD124" s="88"/>
      <c r="AE124" s="88"/>
      <c r="AF124" s="88"/>
      <c r="AG124" s="88"/>
      <c r="AH124" s="3"/>
      <c r="AI124" s="79" t="s">
        <v>138</v>
      </c>
      <c r="AJ124" s="3"/>
      <c r="AK124" s="18"/>
      <c r="AL124" s="18"/>
      <c r="AM124" s="30"/>
      <c r="AN124" s="30"/>
      <c r="AO124" s="30"/>
      <c r="AP124" s="30"/>
      <c r="AQ124" s="27">
        <f t="shared" si="19"/>
        <v>5</v>
      </c>
      <c r="AR124" s="3">
        <f t="shared" si="24"/>
        <v>136</v>
      </c>
      <c r="AS124" s="28">
        <f t="shared" si="21"/>
        <v>3.6764705882352942E-2</v>
      </c>
    </row>
    <row r="125" spans="1:45" s="6" customFormat="1" x14ac:dyDescent="0.2">
      <c r="A125" s="152"/>
      <c r="B125" s="99"/>
      <c r="C125" s="76" t="s">
        <v>115</v>
      </c>
      <c r="D125" s="33"/>
      <c r="E125" s="17"/>
      <c r="F125" s="17"/>
      <c r="G125" s="17"/>
      <c r="H125" s="18"/>
      <c r="I125" s="79" t="s">
        <v>138</v>
      </c>
      <c r="J125" s="17"/>
      <c r="K125" s="17"/>
      <c r="L125" s="17"/>
      <c r="M125" s="17"/>
      <c r="N125" s="79" t="s">
        <v>138</v>
      </c>
      <c r="O125" s="17"/>
      <c r="P125" s="17"/>
      <c r="Q125" s="17"/>
      <c r="R125" s="79" t="s">
        <v>138</v>
      </c>
      <c r="S125" s="18"/>
      <c r="T125" s="18"/>
      <c r="U125" s="17"/>
      <c r="V125" s="18"/>
      <c r="W125" s="18"/>
      <c r="X125" s="88"/>
      <c r="Y125" s="4"/>
      <c r="Z125" s="4"/>
      <c r="AA125" s="4"/>
      <c r="AB125" s="4"/>
      <c r="AC125" s="79" t="s">
        <v>138</v>
      </c>
      <c r="AD125" s="88"/>
      <c r="AE125" s="88"/>
      <c r="AF125" s="88"/>
      <c r="AG125" s="88"/>
      <c r="AH125" s="3"/>
      <c r="AI125" s="79" t="s">
        <v>138</v>
      </c>
      <c r="AJ125" s="3"/>
      <c r="AK125" s="18"/>
      <c r="AL125" s="18"/>
      <c r="AM125" s="30"/>
      <c r="AN125" s="30"/>
      <c r="AO125" s="30"/>
      <c r="AP125" s="30"/>
      <c r="AQ125" s="27">
        <f t="shared" si="19"/>
        <v>5</v>
      </c>
      <c r="AR125" s="3">
        <f t="shared" si="24"/>
        <v>136</v>
      </c>
      <c r="AS125" s="28">
        <f t="shared" si="21"/>
        <v>3.6764705882352942E-2</v>
      </c>
    </row>
    <row r="126" spans="1:45" ht="12.75" customHeight="1" x14ac:dyDescent="0.2">
      <c r="A126" s="152"/>
      <c r="B126" s="99"/>
      <c r="C126" s="76" t="s">
        <v>116</v>
      </c>
      <c r="D126" s="33"/>
      <c r="E126" s="17"/>
      <c r="F126" s="18"/>
      <c r="G126" s="18"/>
      <c r="H126" s="30"/>
      <c r="I126" s="79" t="s">
        <v>138</v>
      </c>
      <c r="J126" s="18"/>
      <c r="K126" s="18"/>
      <c r="L126" s="18"/>
      <c r="M126" s="17"/>
      <c r="N126" s="79" t="s">
        <v>138</v>
      </c>
      <c r="O126" s="18"/>
      <c r="P126" s="18"/>
      <c r="Q126" s="17"/>
      <c r="R126" s="79" t="s">
        <v>138</v>
      </c>
      <c r="S126" s="18"/>
      <c r="T126" s="18"/>
      <c r="U126" s="17"/>
      <c r="V126" s="18"/>
      <c r="W126" s="18"/>
      <c r="X126" s="88"/>
      <c r="Y126" s="4"/>
      <c r="Z126" s="4"/>
      <c r="AA126" s="4"/>
      <c r="AB126" s="4"/>
      <c r="AC126" s="79" t="s">
        <v>138</v>
      </c>
      <c r="AD126" s="88"/>
      <c r="AE126" s="88"/>
      <c r="AF126" s="88"/>
      <c r="AG126" s="88"/>
      <c r="AH126" s="3"/>
      <c r="AI126" s="79" t="s">
        <v>138</v>
      </c>
      <c r="AJ126" s="3"/>
      <c r="AK126" s="18"/>
      <c r="AL126" s="18"/>
      <c r="AM126" s="30"/>
      <c r="AN126" s="30"/>
      <c r="AO126" s="30"/>
      <c r="AP126" s="30"/>
      <c r="AQ126" s="27">
        <f t="shared" si="19"/>
        <v>5</v>
      </c>
      <c r="AR126" s="3">
        <f t="shared" si="24"/>
        <v>136</v>
      </c>
      <c r="AS126" s="28">
        <f t="shared" si="21"/>
        <v>3.6764705882352942E-2</v>
      </c>
    </row>
    <row r="127" spans="1:45" ht="12.75" customHeight="1" x14ac:dyDescent="0.2">
      <c r="A127" s="152"/>
      <c r="B127" s="100"/>
      <c r="C127" s="76" t="s">
        <v>117</v>
      </c>
      <c r="D127" s="33"/>
      <c r="E127" s="17"/>
      <c r="F127" s="18"/>
      <c r="G127" s="32"/>
      <c r="H127" s="18"/>
      <c r="I127" s="79" t="s">
        <v>138</v>
      </c>
      <c r="J127" s="18"/>
      <c r="K127" s="18"/>
      <c r="L127" s="18"/>
      <c r="M127" s="17"/>
      <c r="N127" s="79" t="s">
        <v>138</v>
      </c>
      <c r="O127" s="18"/>
      <c r="P127" s="18"/>
      <c r="Q127" s="17"/>
      <c r="R127" s="79" t="s">
        <v>138</v>
      </c>
      <c r="S127" s="18"/>
      <c r="T127" s="18"/>
      <c r="U127" s="17"/>
      <c r="V127" s="18"/>
      <c r="W127" s="18"/>
      <c r="X127" s="88"/>
      <c r="Y127" s="4"/>
      <c r="Z127" s="4"/>
      <c r="AA127" s="4"/>
      <c r="AB127" s="4"/>
      <c r="AC127" s="79" t="s">
        <v>138</v>
      </c>
      <c r="AD127" s="88"/>
      <c r="AE127" s="88"/>
      <c r="AF127" s="88"/>
      <c r="AG127" s="88"/>
      <c r="AH127" s="3"/>
      <c r="AI127" s="79" t="s">
        <v>138</v>
      </c>
      <c r="AJ127" s="3"/>
      <c r="AK127" s="18"/>
      <c r="AL127" s="18"/>
      <c r="AM127" s="30"/>
      <c r="AN127" s="30"/>
      <c r="AO127" s="30"/>
      <c r="AP127" s="30"/>
      <c r="AQ127" s="27">
        <f t="shared" si="19"/>
        <v>5</v>
      </c>
      <c r="AR127" s="3">
        <f t="shared" si="24"/>
        <v>136</v>
      </c>
      <c r="AS127" s="28">
        <f t="shared" si="21"/>
        <v>3.6764705882352942E-2</v>
      </c>
    </row>
    <row r="128" spans="1:45" ht="12.75" customHeight="1" x14ac:dyDescent="0.2">
      <c r="A128" s="152"/>
      <c r="B128" s="98" t="s">
        <v>16</v>
      </c>
      <c r="C128" s="76" t="s">
        <v>62</v>
      </c>
      <c r="D128" s="33"/>
      <c r="E128" s="17"/>
      <c r="F128" s="18"/>
      <c r="G128" s="18"/>
      <c r="H128" s="18"/>
      <c r="I128" s="17"/>
      <c r="J128" s="18"/>
      <c r="K128" s="18"/>
      <c r="L128" s="18"/>
      <c r="M128" s="17"/>
      <c r="N128" s="18"/>
      <c r="O128" s="18"/>
      <c r="P128" s="18"/>
      <c r="Q128" s="18"/>
      <c r="R128" s="18"/>
      <c r="S128" s="18"/>
      <c r="T128" s="18"/>
      <c r="U128" s="17"/>
      <c r="V128" s="18"/>
      <c r="W128" s="18"/>
      <c r="X128" s="17"/>
      <c r="Y128" s="18"/>
      <c r="Z128" s="18"/>
      <c r="AA128" s="18"/>
      <c r="AB128" s="18"/>
      <c r="AC128" s="18"/>
      <c r="AD128" s="18"/>
      <c r="AE128" s="17"/>
      <c r="AF128" s="17"/>
      <c r="AG128" s="30"/>
      <c r="AH128" s="30"/>
      <c r="AI128" s="30"/>
      <c r="AJ128" s="30"/>
      <c r="AK128" s="18"/>
      <c r="AL128" s="18"/>
      <c r="AM128" s="30"/>
      <c r="AN128" s="30"/>
      <c r="AO128" s="30"/>
      <c r="AP128" s="30"/>
      <c r="AQ128" s="27">
        <f t="shared" si="19"/>
        <v>0</v>
      </c>
      <c r="AR128" s="3">
        <f>34*2</f>
        <v>68</v>
      </c>
      <c r="AS128" s="28">
        <f t="shared" si="21"/>
        <v>0</v>
      </c>
    </row>
    <row r="129" spans="1:45" ht="12.75" customHeight="1" x14ac:dyDescent="0.2">
      <c r="A129" s="152"/>
      <c r="B129" s="99"/>
      <c r="C129" s="76" t="s">
        <v>63</v>
      </c>
      <c r="D129" s="33"/>
      <c r="E129" s="17"/>
      <c r="F129" s="18"/>
      <c r="G129" s="18"/>
      <c r="H129" s="18"/>
      <c r="I129" s="17"/>
      <c r="J129" s="18"/>
      <c r="K129" s="18"/>
      <c r="L129" s="18"/>
      <c r="M129" s="17"/>
      <c r="N129" s="18"/>
      <c r="O129" s="18"/>
      <c r="P129" s="18"/>
      <c r="Q129" s="18"/>
      <c r="R129" s="18"/>
      <c r="S129" s="18"/>
      <c r="T129" s="18"/>
      <c r="U129" s="17"/>
      <c r="V129" s="18"/>
      <c r="W129" s="18"/>
      <c r="X129" s="17"/>
      <c r="Y129" s="18"/>
      <c r="Z129" s="18"/>
      <c r="AA129" s="18"/>
      <c r="AB129" s="18"/>
      <c r="AC129" s="18"/>
      <c r="AD129" s="18"/>
      <c r="AE129" s="17"/>
      <c r="AF129" s="17"/>
      <c r="AG129" s="30"/>
      <c r="AH129" s="30"/>
      <c r="AI129" s="30"/>
      <c r="AJ129" s="30"/>
      <c r="AK129" s="18"/>
      <c r="AL129" s="18"/>
      <c r="AM129" s="30"/>
      <c r="AN129" s="30"/>
      <c r="AO129" s="30"/>
      <c r="AP129" s="30"/>
      <c r="AQ129" s="27">
        <f t="shared" si="19"/>
        <v>0</v>
      </c>
      <c r="AR129" s="3">
        <f t="shared" ref="AR129:AR132" si="25">34*2</f>
        <v>68</v>
      </c>
      <c r="AS129" s="28">
        <f t="shared" si="21"/>
        <v>0</v>
      </c>
    </row>
    <row r="130" spans="1:45" ht="12.75" customHeight="1" x14ac:dyDescent="0.2">
      <c r="A130" s="152"/>
      <c r="B130" s="99"/>
      <c r="C130" s="76" t="s">
        <v>64</v>
      </c>
      <c r="D130" s="33"/>
      <c r="E130" s="17"/>
      <c r="F130" s="18"/>
      <c r="G130" s="18"/>
      <c r="H130" s="18"/>
      <c r="I130" s="17"/>
      <c r="J130" s="18"/>
      <c r="K130" s="18"/>
      <c r="L130" s="18"/>
      <c r="M130" s="17"/>
      <c r="N130" s="18"/>
      <c r="O130" s="18"/>
      <c r="P130" s="18"/>
      <c r="Q130" s="18"/>
      <c r="R130" s="18"/>
      <c r="S130" s="18"/>
      <c r="T130" s="18"/>
      <c r="U130" s="17"/>
      <c r="V130" s="18"/>
      <c r="W130" s="18"/>
      <c r="X130" s="17"/>
      <c r="Y130" s="18"/>
      <c r="Z130" s="18"/>
      <c r="AA130" s="18"/>
      <c r="AB130" s="18"/>
      <c r="AC130" s="18"/>
      <c r="AD130" s="18"/>
      <c r="AE130" s="17"/>
      <c r="AF130" s="17"/>
      <c r="AG130" s="30"/>
      <c r="AH130" s="30"/>
      <c r="AI130" s="30"/>
      <c r="AJ130" s="30"/>
      <c r="AK130" s="18"/>
      <c r="AL130" s="18"/>
      <c r="AM130" s="30"/>
      <c r="AN130" s="30"/>
      <c r="AO130" s="30"/>
      <c r="AP130" s="30"/>
      <c r="AQ130" s="27">
        <f t="shared" si="19"/>
        <v>0</v>
      </c>
      <c r="AR130" s="3">
        <f t="shared" si="25"/>
        <v>68</v>
      </c>
      <c r="AS130" s="28">
        <f t="shared" si="21"/>
        <v>0</v>
      </c>
    </row>
    <row r="131" spans="1:45" ht="12.75" customHeight="1" x14ac:dyDescent="0.2">
      <c r="A131" s="152"/>
      <c r="B131" s="99"/>
      <c r="C131" s="76" t="s">
        <v>114</v>
      </c>
      <c r="D131" s="33"/>
      <c r="E131" s="17"/>
      <c r="F131" s="18"/>
      <c r="G131" s="18"/>
      <c r="H131" s="18"/>
      <c r="I131" s="17"/>
      <c r="J131" s="18"/>
      <c r="K131" s="18"/>
      <c r="L131" s="18"/>
      <c r="M131" s="17"/>
      <c r="N131" s="18"/>
      <c r="O131" s="18"/>
      <c r="P131" s="18"/>
      <c r="Q131" s="18"/>
      <c r="R131" s="18"/>
      <c r="S131" s="18"/>
      <c r="T131" s="18"/>
      <c r="U131" s="17"/>
      <c r="V131" s="18"/>
      <c r="W131" s="18"/>
      <c r="X131" s="17"/>
      <c r="Y131" s="18"/>
      <c r="Z131" s="18"/>
      <c r="AA131" s="18"/>
      <c r="AB131" s="18"/>
      <c r="AC131" s="18"/>
      <c r="AD131" s="18"/>
      <c r="AE131" s="17"/>
      <c r="AF131" s="17"/>
      <c r="AG131" s="30"/>
      <c r="AH131" s="30"/>
      <c r="AI131" s="30"/>
      <c r="AJ131" s="30"/>
      <c r="AK131" s="18"/>
      <c r="AL131" s="18"/>
      <c r="AM131" s="30"/>
      <c r="AN131" s="30"/>
      <c r="AO131" s="30"/>
      <c r="AP131" s="30"/>
      <c r="AQ131" s="27">
        <f t="shared" si="19"/>
        <v>0</v>
      </c>
      <c r="AR131" s="3">
        <f t="shared" si="25"/>
        <v>68</v>
      </c>
      <c r="AS131" s="28">
        <f t="shared" si="21"/>
        <v>0</v>
      </c>
    </row>
    <row r="132" spans="1:45" ht="12.75" customHeight="1" x14ac:dyDescent="0.2">
      <c r="A132" s="152"/>
      <c r="B132" s="99"/>
      <c r="C132" s="76" t="s">
        <v>115</v>
      </c>
      <c r="D132" s="33"/>
      <c r="E132" s="17"/>
      <c r="F132" s="18"/>
      <c r="G132" s="18"/>
      <c r="H132" s="18"/>
      <c r="I132" s="17"/>
      <c r="J132" s="18"/>
      <c r="K132" s="18"/>
      <c r="L132" s="18"/>
      <c r="M132" s="17"/>
      <c r="N132" s="18"/>
      <c r="O132" s="18"/>
      <c r="P132" s="18"/>
      <c r="Q132" s="18"/>
      <c r="R132" s="18"/>
      <c r="S132" s="18"/>
      <c r="T132" s="18"/>
      <c r="U132" s="17"/>
      <c r="V132" s="18"/>
      <c r="W132" s="18"/>
      <c r="X132" s="17"/>
      <c r="Y132" s="18"/>
      <c r="Z132" s="18"/>
      <c r="AA132" s="18"/>
      <c r="AB132" s="18"/>
      <c r="AC132" s="18"/>
      <c r="AD132" s="18"/>
      <c r="AE132" s="17"/>
      <c r="AF132" s="17"/>
      <c r="AG132" s="30"/>
      <c r="AH132" s="30"/>
      <c r="AI132" s="30"/>
      <c r="AJ132" s="30"/>
      <c r="AK132" s="18"/>
      <c r="AL132" s="18"/>
      <c r="AM132" s="30"/>
      <c r="AN132" s="30"/>
      <c r="AO132" s="30"/>
      <c r="AP132" s="30"/>
      <c r="AQ132" s="27">
        <f t="shared" si="19"/>
        <v>0</v>
      </c>
      <c r="AR132" s="3">
        <f t="shared" si="25"/>
        <v>68</v>
      </c>
      <c r="AS132" s="28">
        <f t="shared" si="21"/>
        <v>0</v>
      </c>
    </row>
    <row r="133" spans="1:45" ht="12.75" customHeight="1" x14ac:dyDescent="0.2">
      <c r="A133" s="152"/>
      <c r="B133" s="99"/>
      <c r="C133" s="76" t="s">
        <v>116</v>
      </c>
      <c r="D133" s="33"/>
      <c r="E133" s="17"/>
      <c r="F133" s="18"/>
      <c r="G133" s="18"/>
      <c r="H133" s="18"/>
      <c r="I133" s="17"/>
      <c r="J133" s="18"/>
      <c r="K133" s="18"/>
      <c r="L133" s="18"/>
      <c r="M133" s="17"/>
      <c r="N133" s="18"/>
      <c r="O133" s="18"/>
      <c r="P133" s="18"/>
      <c r="Q133" s="17"/>
      <c r="R133" s="18"/>
      <c r="S133" s="18"/>
      <c r="T133" s="18"/>
      <c r="U133" s="17"/>
      <c r="V133" s="18"/>
      <c r="W133" s="18"/>
      <c r="X133" s="17"/>
      <c r="Y133" s="18"/>
      <c r="Z133" s="18"/>
      <c r="AA133" s="18"/>
      <c r="AB133" s="17"/>
      <c r="AC133" s="18"/>
      <c r="AD133" s="30"/>
      <c r="AE133" s="17"/>
      <c r="AF133" s="17"/>
      <c r="AG133" s="18"/>
      <c r="AH133" s="18"/>
      <c r="AI133" s="30"/>
      <c r="AJ133" s="17"/>
      <c r="AK133" s="18"/>
      <c r="AL133" s="18"/>
      <c r="AM133" s="30"/>
      <c r="AN133" s="30"/>
      <c r="AO133" s="30"/>
      <c r="AP133" s="30"/>
      <c r="AQ133" s="27">
        <f t="shared" si="19"/>
        <v>0</v>
      </c>
      <c r="AR133" s="3">
        <f t="shared" ref="AR133:AR141" si="26">34*2</f>
        <v>68</v>
      </c>
      <c r="AS133" s="28">
        <f t="shared" si="21"/>
        <v>0</v>
      </c>
    </row>
    <row r="134" spans="1:45" ht="12.75" customHeight="1" x14ac:dyDescent="0.2">
      <c r="A134" s="152"/>
      <c r="B134" s="100"/>
      <c r="C134" s="76" t="s">
        <v>117</v>
      </c>
      <c r="D134" s="33"/>
      <c r="E134" s="17"/>
      <c r="F134" s="18"/>
      <c r="G134" s="18"/>
      <c r="H134" s="18"/>
      <c r="I134" s="17"/>
      <c r="J134" s="18"/>
      <c r="K134" s="79" t="s">
        <v>138</v>
      </c>
      <c r="L134" s="79" t="s">
        <v>138</v>
      </c>
      <c r="M134" s="17"/>
      <c r="N134" s="18"/>
      <c r="O134" s="18"/>
      <c r="P134" s="18"/>
      <c r="Q134" s="17"/>
      <c r="R134" s="18"/>
      <c r="S134" s="18"/>
      <c r="T134" s="18"/>
      <c r="U134" s="17"/>
      <c r="V134" s="18"/>
      <c r="W134" s="18"/>
      <c r="X134" s="17"/>
      <c r="Y134" s="18"/>
      <c r="Z134" s="18"/>
      <c r="AA134" s="18"/>
      <c r="AB134" s="17"/>
      <c r="AC134" s="18"/>
      <c r="AD134" s="30"/>
      <c r="AE134" s="17"/>
      <c r="AF134" s="17"/>
      <c r="AG134" s="18"/>
      <c r="AH134" s="18"/>
      <c r="AI134" s="30"/>
      <c r="AJ134" s="17"/>
      <c r="AK134" s="18"/>
      <c r="AL134" s="18"/>
      <c r="AM134" s="30"/>
      <c r="AN134" s="30"/>
      <c r="AO134" s="30"/>
      <c r="AP134" s="30"/>
      <c r="AQ134" s="27">
        <f t="shared" si="19"/>
        <v>2</v>
      </c>
      <c r="AR134" s="3">
        <f t="shared" si="26"/>
        <v>68</v>
      </c>
      <c r="AS134" s="28">
        <f t="shared" si="21"/>
        <v>2.9411764705882353E-2</v>
      </c>
    </row>
    <row r="135" spans="1:45" ht="12.75" customHeight="1" x14ac:dyDescent="0.2">
      <c r="A135" s="152"/>
      <c r="B135" s="170" t="s">
        <v>112</v>
      </c>
      <c r="C135" s="76" t="s">
        <v>62</v>
      </c>
      <c r="D135" s="33"/>
      <c r="E135" s="17"/>
      <c r="F135" s="18"/>
      <c r="G135" s="18"/>
      <c r="H135" s="18"/>
      <c r="I135" s="17"/>
      <c r="J135" s="18"/>
      <c r="K135" s="79" t="s">
        <v>138</v>
      </c>
      <c r="L135" s="79" t="s">
        <v>138</v>
      </c>
      <c r="M135" s="17"/>
      <c r="N135" s="18"/>
      <c r="O135" s="18"/>
      <c r="P135" s="18"/>
      <c r="Q135" s="17"/>
      <c r="R135" s="18"/>
      <c r="S135" s="18"/>
      <c r="T135" s="18"/>
      <c r="U135" s="17"/>
      <c r="V135" s="18"/>
      <c r="W135" s="18"/>
      <c r="X135" s="17"/>
      <c r="Y135" s="18"/>
      <c r="Z135" s="18"/>
      <c r="AA135" s="18"/>
      <c r="AB135" s="17"/>
      <c r="AC135" s="18"/>
      <c r="AD135" s="30"/>
      <c r="AE135" s="17"/>
      <c r="AF135" s="17"/>
      <c r="AG135" s="18"/>
      <c r="AH135" s="18"/>
      <c r="AI135" s="30"/>
      <c r="AJ135" s="17"/>
      <c r="AK135" s="18"/>
      <c r="AL135" s="18"/>
      <c r="AM135" s="30"/>
      <c r="AN135" s="30"/>
      <c r="AO135" s="30"/>
      <c r="AP135" s="30"/>
      <c r="AQ135" s="27">
        <f t="shared" si="19"/>
        <v>2</v>
      </c>
      <c r="AR135" s="3">
        <f t="shared" si="26"/>
        <v>68</v>
      </c>
      <c r="AS135" s="28">
        <f t="shared" si="21"/>
        <v>2.9411764705882353E-2</v>
      </c>
    </row>
    <row r="136" spans="1:45" ht="12.75" customHeight="1" x14ac:dyDescent="0.2">
      <c r="A136" s="152"/>
      <c r="B136" s="171"/>
      <c r="C136" s="76" t="s">
        <v>63</v>
      </c>
      <c r="D136" s="33"/>
      <c r="E136" s="17"/>
      <c r="F136" s="18"/>
      <c r="G136" s="18"/>
      <c r="H136" s="18"/>
      <c r="I136" s="17"/>
      <c r="J136" s="18"/>
      <c r="K136" s="79" t="s">
        <v>138</v>
      </c>
      <c r="L136" s="79" t="s">
        <v>138</v>
      </c>
      <c r="M136" s="17"/>
      <c r="N136" s="18"/>
      <c r="O136" s="18"/>
      <c r="P136" s="18"/>
      <c r="Q136" s="17"/>
      <c r="R136" s="18"/>
      <c r="S136" s="18"/>
      <c r="T136" s="18"/>
      <c r="U136" s="17"/>
      <c r="V136" s="18"/>
      <c r="W136" s="18"/>
      <c r="X136" s="17"/>
      <c r="Y136" s="18"/>
      <c r="Z136" s="18"/>
      <c r="AA136" s="18"/>
      <c r="AB136" s="17"/>
      <c r="AC136" s="18"/>
      <c r="AD136" s="30"/>
      <c r="AE136" s="17"/>
      <c r="AF136" s="17"/>
      <c r="AG136" s="18"/>
      <c r="AH136" s="18"/>
      <c r="AI136" s="30"/>
      <c r="AJ136" s="17"/>
      <c r="AK136" s="18"/>
      <c r="AL136" s="18"/>
      <c r="AM136" s="30"/>
      <c r="AN136" s="30"/>
      <c r="AO136" s="30"/>
      <c r="AP136" s="30"/>
      <c r="AQ136" s="27">
        <f t="shared" si="19"/>
        <v>2</v>
      </c>
      <c r="AR136" s="3">
        <f t="shared" si="26"/>
        <v>68</v>
      </c>
      <c r="AS136" s="28">
        <f t="shared" si="21"/>
        <v>2.9411764705882353E-2</v>
      </c>
    </row>
    <row r="137" spans="1:45" ht="12.75" customHeight="1" x14ac:dyDescent="0.2">
      <c r="A137" s="152"/>
      <c r="B137" s="171"/>
      <c r="C137" s="76" t="s">
        <v>64</v>
      </c>
      <c r="D137" s="33"/>
      <c r="E137" s="17"/>
      <c r="F137" s="18"/>
      <c r="G137" s="18"/>
      <c r="H137" s="18"/>
      <c r="I137" s="17"/>
      <c r="J137" s="18"/>
      <c r="K137" s="79" t="s">
        <v>138</v>
      </c>
      <c r="L137" s="79" t="s">
        <v>138</v>
      </c>
      <c r="M137" s="17"/>
      <c r="N137" s="18"/>
      <c r="O137" s="18"/>
      <c r="P137" s="18"/>
      <c r="Q137" s="17"/>
      <c r="R137" s="18"/>
      <c r="S137" s="18"/>
      <c r="T137" s="18"/>
      <c r="U137" s="17"/>
      <c r="V137" s="18"/>
      <c r="W137" s="18"/>
      <c r="X137" s="17"/>
      <c r="Y137" s="18"/>
      <c r="Z137" s="18"/>
      <c r="AA137" s="18"/>
      <c r="AB137" s="17"/>
      <c r="AC137" s="18"/>
      <c r="AD137" s="30"/>
      <c r="AE137" s="17"/>
      <c r="AF137" s="17"/>
      <c r="AG137" s="18"/>
      <c r="AH137" s="18"/>
      <c r="AI137" s="30"/>
      <c r="AJ137" s="17"/>
      <c r="AK137" s="18"/>
      <c r="AL137" s="18"/>
      <c r="AM137" s="30"/>
      <c r="AN137" s="30"/>
      <c r="AO137" s="30"/>
      <c r="AP137" s="30"/>
      <c r="AQ137" s="27">
        <f t="shared" si="19"/>
        <v>2</v>
      </c>
      <c r="AR137" s="3">
        <f t="shared" si="26"/>
        <v>68</v>
      </c>
      <c r="AS137" s="28">
        <f t="shared" si="21"/>
        <v>2.9411764705882353E-2</v>
      </c>
    </row>
    <row r="138" spans="1:45" ht="12.75" customHeight="1" x14ac:dyDescent="0.2">
      <c r="A138" s="152"/>
      <c r="B138" s="171"/>
      <c r="C138" s="76" t="s">
        <v>114</v>
      </c>
      <c r="D138" s="33"/>
      <c r="E138" s="17"/>
      <c r="F138" s="18"/>
      <c r="G138" s="18"/>
      <c r="H138" s="18"/>
      <c r="I138" s="17"/>
      <c r="J138" s="18"/>
      <c r="K138" s="79" t="s">
        <v>138</v>
      </c>
      <c r="L138" s="79" t="s">
        <v>138</v>
      </c>
      <c r="M138" s="17"/>
      <c r="N138" s="18"/>
      <c r="O138" s="18"/>
      <c r="P138" s="18"/>
      <c r="Q138" s="17"/>
      <c r="R138" s="18"/>
      <c r="S138" s="18"/>
      <c r="T138" s="18"/>
      <c r="U138" s="17"/>
      <c r="V138" s="18"/>
      <c r="W138" s="18"/>
      <c r="X138" s="17"/>
      <c r="Y138" s="18"/>
      <c r="Z138" s="18"/>
      <c r="AA138" s="18"/>
      <c r="AB138" s="17"/>
      <c r="AC138" s="18"/>
      <c r="AD138" s="30"/>
      <c r="AE138" s="17"/>
      <c r="AF138" s="17"/>
      <c r="AG138" s="18"/>
      <c r="AH138" s="18"/>
      <c r="AI138" s="30"/>
      <c r="AJ138" s="17"/>
      <c r="AK138" s="18"/>
      <c r="AL138" s="18"/>
      <c r="AM138" s="30"/>
      <c r="AN138" s="30"/>
      <c r="AO138" s="30"/>
      <c r="AP138" s="30"/>
      <c r="AQ138" s="27">
        <f t="shared" si="19"/>
        <v>2</v>
      </c>
      <c r="AR138" s="3">
        <f t="shared" si="26"/>
        <v>68</v>
      </c>
      <c r="AS138" s="28">
        <f t="shared" si="21"/>
        <v>2.9411764705882353E-2</v>
      </c>
    </row>
    <row r="139" spans="1:45" ht="12.75" customHeight="1" x14ac:dyDescent="0.2">
      <c r="A139" s="152"/>
      <c r="B139" s="171"/>
      <c r="C139" s="76" t="s">
        <v>115</v>
      </c>
      <c r="D139" s="33"/>
      <c r="E139" s="17"/>
      <c r="F139" s="18"/>
      <c r="G139" s="18"/>
      <c r="H139" s="18"/>
      <c r="I139" s="17"/>
      <c r="J139" s="18"/>
      <c r="K139" s="79" t="s">
        <v>138</v>
      </c>
      <c r="L139" s="79" t="s">
        <v>138</v>
      </c>
      <c r="M139" s="17"/>
      <c r="N139" s="18"/>
      <c r="O139" s="18"/>
      <c r="P139" s="18"/>
      <c r="Q139" s="17"/>
      <c r="R139" s="18"/>
      <c r="S139" s="18"/>
      <c r="T139" s="18"/>
      <c r="U139" s="17"/>
      <c r="V139" s="18"/>
      <c r="W139" s="18"/>
      <c r="X139" s="17"/>
      <c r="Y139" s="18"/>
      <c r="Z139" s="18"/>
      <c r="AA139" s="18"/>
      <c r="AB139" s="17"/>
      <c r="AC139" s="18"/>
      <c r="AD139" s="30"/>
      <c r="AE139" s="17"/>
      <c r="AF139" s="17"/>
      <c r="AG139" s="18"/>
      <c r="AH139" s="18"/>
      <c r="AI139" s="30"/>
      <c r="AJ139" s="17"/>
      <c r="AK139" s="18"/>
      <c r="AL139" s="18"/>
      <c r="AM139" s="30"/>
      <c r="AN139" s="30"/>
      <c r="AO139" s="30"/>
      <c r="AP139" s="30"/>
      <c r="AQ139" s="27">
        <f t="shared" si="19"/>
        <v>2</v>
      </c>
      <c r="AR139" s="3">
        <f t="shared" si="26"/>
        <v>68</v>
      </c>
      <c r="AS139" s="28">
        <f t="shared" si="21"/>
        <v>2.9411764705882353E-2</v>
      </c>
    </row>
    <row r="140" spans="1:45" ht="12.75" customHeight="1" x14ac:dyDescent="0.2">
      <c r="A140" s="152"/>
      <c r="B140" s="171"/>
      <c r="C140" s="76" t="s">
        <v>116</v>
      </c>
      <c r="D140" s="33"/>
      <c r="E140" s="17"/>
      <c r="F140" s="18"/>
      <c r="G140" s="18"/>
      <c r="H140" s="18"/>
      <c r="I140" s="17"/>
      <c r="J140" s="18"/>
      <c r="K140" s="79" t="s">
        <v>138</v>
      </c>
      <c r="L140" s="79" t="s">
        <v>138</v>
      </c>
      <c r="M140" s="17"/>
      <c r="N140" s="18"/>
      <c r="O140" s="18"/>
      <c r="P140" s="18"/>
      <c r="Q140" s="17"/>
      <c r="R140" s="18"/>
      <c r="S140" s="18"/>
      <c r="T140" s="18"/>
      <c r="U140" s="17"/>
      <c r="V140" s="18"/>
      <c r="W140" s="18"/>
      <c r="X140" s="17"/>
      <c r="Y140" s="18"/>
      <c r="Z140" s="18"/>
      <c r="AA140" s="18"/>
      <c r="AB140" s="17"/>
      <c r="AC140" s="18"/>
      <c r="AD140" s="30"/>
      <c r="AE140" s="17"/>
      <c r="AF140" s="17"/>
      <c r="AG140" s="18"/>
      <c r="AH140" s="18"/>
      <c r="AI140" s="30"/>
      <c r="AJ140" s="17"/>
      <c r="AK140" s="18"/>
      <c r="AL140" s="18"/>
      <c r="AM140" s="30"/>
      <c r="AN140" s="30"/>
      <c r="AO140" s="30"/>
      <c r="AP140" s="30"/>
      <c r="AQ140" s="27">
        <f t="shared" si="19"/>
        <v>2</v>
      </c>
      <c r="AR140" s="3">
        <f t="shared" si="26"/>
        <v>68</v>
      </c>
      <c r="AS140" s="28">
        <f t="shared" si="21"/>
        <v>2.9411764705882353E-2</v>
      </c>
    </row>
    <row r="141" spans="1:45" ht="12.75" customHeight="1" x14ac:dyDescent="0.2">
      <c r="A141" s="152"/>
      <c r="B141" s="172"/>
      <c r="C141" s="76" t="s">
        <v>117</v>
      </c>
      <c r="D141" s="33"/>
      <c r="E141" s="17"/>
      <c r="F141" s="18"/>
      <c r="G141" s="18"/>
      <c r="H141" s="18"/>
      <c r="I141" s="17"/>
      <c r="J141" s="18"/>
      <c r="K141" s="18"/>
      <c r="L141" s="18"/>
      <c r="M141" s="17"/>
      <c r="N141" s="18"/>
      <c r="O141" s="18"/>
      <c r="P141" s="18"/>
      <c r="Q141" s="17"/>
      <c r="R141" s="18"/>
      <c r="S141" s="18"/>
      <c r="T141" s="18"/>
      <c r="U141" s="17"/>
      <c r="V141" s="18"/>
      <c r="W141" s="18"/>
      <c r="X141" s="17"/>
      <c r="Y141" s="18"/>
      <c r="Z141" s="18"/>
      <c r="AA141" s="18"/>
      <c r="AB141" s="17"/>
      <c r="AC141" s="18"/>
      <c r="AD141" s="30"/>
      <c r="AE141" s="17"/>
      <c r="AF141" s="17"/>
      <c r="AG141" s="18"/>
      <c r="AH141" s="18"/>
      <c r="AI141" s="30"/>
      <c r="AJ141" s="17"/>
      <c r="AK141" s="18"/>
      <c r="AL141" s="18"/>
      <c r="AM141" s="30"/>
      <c r="AN141" s="30"/>
      <c r="AO141" s="30"/>
      <c r="AP141" s="30"/>
      <c r="AQ141" s="27">
        <f t="shared" si="19"/>
        <v>0</v>
      </c>
      <c r="AR141" s="3">
        <f t="shared" si="26"/>
        <v>68</v>
      </c>
      <c r="AS141" s="28">
        <f t="shared" si="21"/>
        <v>0</v>
      </c>
    </row>
    <row r="142" spans="1:45" ht="12.75" customHeight="1" x14ac:dyDescent="0.2">
      <c r="A142" s="152"/>
      <c r="B142" s="98" t="s">
        <v>42</v>
      </c>
      <c r="C142" s="76" t="s">
        <v>62</v>
      </c>
      <c r="D142" s="33"/>
      <c r="E142" s="17"/>
      <c r="F142" s="18"/>
      <c r="G142" s="18"/>
      <c r="H142" s="18"/>
      <c r="I142" s="17"/>
      <c r="J142" s="18"/>
      <c r="K142" s="18"/>
      <c r="L142" s="18"/>
      <c r="M142" s="17"/>
      <c r="N142" s="18"/>
      <c r="O142" s="18"/>
      <c r="P142" s="18"/>
      <c r="Q142" s="17"/>
      <c r="R142" s="18"/>
      <c r="S142" s="18"/>
      <c r="T142" s="18"/>
      <c r="U142" s="17"/>
      <c r="V142" s="18"/>
      <c r="W142" s="18"/>
      <c r="X142" s="17"/>
      <c r="Y142" s="18"/>
      <c r="Z142" s="18"/>
      <c r="AA142" s="30"/>
      <c r="AB142" s="17"/>
      <c r="AC142" s="18"/>
      <c r="AD142" s="18"/>
      <c r="AE142" s="17"/>
      <c r="AF142" s="17"/>
      <c r="AG142" s="18"/>
      <c r="AH142" s="18"/>
      <c r="AI142" s="18"/>
      <c r="AJ142" s="30"/>
      <c r="AK142" s="18"/>
      <c r="AL142" s="18"/>
      <c r="AM142" s="30"/>
      <c r="AN142" s="30"/>
      <c r="AO142" s="30"/>
      <c r="AP142" s="30"/>
      <c r="AQ142" s="27">
        <f t="shared" si="19"/>
        <v>0</v>
      </c>
      <c r="AR142" s="3">
        <f>34*1</f>
        <v>34</v>
      </c>
      <c r="AS142" s="28">
        <f t="shared" si="21"/>
        <v>0</v>
      </c>
    </row>
    <row r="143" spans="1:45" ht="12.75" customHeight="1" x14ac:dyDescent="0.2">
      <c r="A143" s="152"/>
      <c r="B143" s="99"/>
      <c r="C143" s="76" t="s">
        <v>63</v>
      </c>
      <c r="D143" s="33"/>
      <c r="E143" s="17"/>
      <c r="F143" s="18"/>
      <c r="G143" s="18"/>
      <c r="H143" s="18"/>
      <c r="I143" s="17"/>
      <c r="J143" s="18"/>
      <c r="K143" s="18"/>
      <c r="L143" s="18"/>
      <c r="M143" s="17"/>
      <c r="N143" s="18"/>
      <c r="O143" s="18"/>
      <c r="P143" s="18"/>
      <c r="Q143" s="17"/>
      <c r="R143" s="18"/>
      <c r="S143" s="18"/>
      <c r="T143" s="18"/>
      <c r="U143" s="17"/>
      <c r="V143" s="18"/>
      <c r="W143" s="18"/>
      <c r="X143" s="17"/>
      <c r="Y143" s="18"/>
      <c r="Z143" s="18"/>
      <c r="AA143" s="30"/>
      <c r="AB143" s="17"/>
      <c r="AC143" s="18"/>
      <c r="AD143" s="18"/>
      <c r="AE143" s="17"/>
      <c r="AF143" s="17"/>
      <c r="AG143" s="18"/>
      <c r="AH143" s="18"/>
      <c r="AI143" s="18"/>
      <c r="AJ143" s="30"/>
      <c r="AK143" s="18"/>
      <c r="AL143" s="18"/>
      <c r="AM143" s="30"/>
      <c r="AN143" s="30"/>
      <c r="AO143" s="30"/>
      <c r="AP143" s="30"/>
      <c r="AQ143" s="27">
        <f t="shared" si="19"/>
        <v>0</v>
      </c>
      <c r="AR143" s="3">
        <f t="shared" ref="AR143:AR146" si="27">34*1</f>
        <v>34</v>
      </c>
      <c r="AS143" s="28">
        <f t="shared" si="21"/>
        <v>0</v>
      </c>
    </row>
    <row r="144" spans="1:45" ht="12.75" customHeight="1" x14ac:dyDescent="0.2">
      <c r="A144" s="152"/>
      <c r="B144" s="99"/>
      <c r="C144" s="76" t="s">
        <v>64</v>
      </c>
      <c r="D144" s="33"/>
      <c r="E144" s="17"/>
      <c r="F144" s="18"/>
      <c r="G144" s="18"/>
      <c r="H144" s="18"/>
      <c r="I144" s="17"/>
      <c r="J144" s="18"/>
      <c r="K144" s="18"/>
      <c r="L144" s="18"/>
      <c r="M144" s="17"/>
      <c r="N144" s="18"/>
      <c r="O144" s="18"/>
      <c r="P144" s="18"/>
      <c r="Q144" s="17"/>
      <c r="R144" s="18"/>
      <c r="S144" s="18"/>
      <c r="T144" s="18"/>
      <c r="U144" s="17"/>
      <c r="V144" s="18"/>
      <c r="W144" s="18"/>
      <c r="X144" s="17"/>
      <c r="Y144" s="18"/>
      <c r="Z144" s="18"/>
      <c r="AA144" s="30"/>
      <c r="AB144" s="17"/>
      <c r="AC144" s="18"/>
      <c r="AD144" s="18"/>
      <c r="AE144" s="17"/>
      <c r="AF144" s="17"/>
      <c r="AG144" s="18"/>
      <c r="AH144" s="18"/>
      <c r="AI144" s="18"/>
      <c r="AJ144" s="30"/>
      <c r="AK144" s="18"/>
      <c r="AL144" s="18"/>
      <c r="AM144" s="30"/>
      <c r="AN144" s="30"/>
      <c r="AO144" s="30"/>
      <c r="AP144" s="30"/>
      <c r="AQ144" s="27">
        <f t="shared" si="19"/>
        <v>0</v>
      </c>
      <c r="AR144" s="3">
        <f t="shared" si="27"/>
        <v>34</v>
      </c>
      <c r="AS144" s="28">
        <f t="shared" si="21"/>
        <v>0</v>
      </c>
    </row>
    <row r="145" spans="1:45" ht="12.75" customHeight="1" x14ac:dyDescent="0.2">
      <c r="A145" s="152"/>
      <c r="B145" s="99"/>
      <c r="C145" s="76" t="s">
        <v>114</v>
      </c>
      <c r="D145" s="33"/>
      <c r="E145" s="17"/>
      <c r="F145" s="18"/>
      <c r="G145" s="18"/>
      <c r="H145" s="18"/>
      <c r="I145" s="17"/>
      <c r="J145" s="18"/>
      <c r="K145" s="18"/>
      <c r="L145" s="18"/>
      <c r="M145" s="17"/>
      <c r="N145" s="18"/>
      <c r="O145" s="18"/>
      <c r="P145" s="18"/>
      <c r="Q145" s="17"/>
      <c r="R145" s="18"/>
      <c r="S145" s="18"/>
      <c r="T145" s="18"/>
      <c r="U145" s="17"/>
      <c r="V145" s="18"/>
      <c r="W145" s="18"/>
      <c r="X145" s="17"/>
      <c r="Y145" s="18"/>
      <c r="Z145" s="18"/>
      <c r="AA145" s="30"/>
      <c r="AB145" s="17"/>
      <c r="AC145" s="18"/>
      <c r="AD145" s="18"/>
      <c r="AE145" s="17"/>
      <c r="AF145" s="17"/>
      <c r="AG145" s="18"/>
      <c r="AH145" s="18"/>
      <c r="AI145" s="18"/>
      <c r="AJ145" s="30"/>
      <c r="AK145" s="18"/>
      <c r="AL145" s="18"/>
      <c r="AM145" s="30"/>
      <c r="AN145" s="30"/>
      <c r="AO145" s="30"/>
      <c r="AP145" s="30"/>
      <c r="AQ145" s="27">
        <f t="shared" si="19"/>
        <v>0</v>
      </c>
      <c r="AR145" s="3">
        <f t="shared" si="27"/>
        <v>34</v>
      </c>
      <c r="AS145" s="28">
        <f t="shared" si="21"/>
        <v>0</v>
      </c>
    </row>
    <row r="146" spans="1:45" ht="12.75" customHeight="1" x14ac:dyDescent="0.2">
      <c r="A146" s="152"/>
      <c r="B146" s="99"/>
      <c r="C146" s="76" t="s">
        <v>115</v>
      </c>
      <c r="D146" s="33"/>
      <c r="E146" s="17"/>
      <c r="F146" s="18"/>
      <c r="G146" s="18"/>
      <c r="H146" s="18"/>
      <c r="I146" s="17"/>
      <c r="J146" s="18"/>
      <c r="K146" s="18"/>
      <c r="L146" s="18"/>
      <c r="M146" s="17"/>
      <c r="N146" s="18"/>
      <c r="O146" s="18"/>
      <c r="P146" s="18"/>
      <c r="Q146" s="17"/>
      <c r="R146" s="18"/>
      <c r="S146" s="18"/>
      <c r="T146" s="18"/>
      <c r="U146" s="17"/>
      <c r="V146" s="18"/>
      <c r="W146" s="18"/>
      <c r="X146" s="17"/>
      <c r="Y146" s="18"/>
      <c r="Z146" s="18"/>
      <c r="AA146" s="30"/>
      <c r="AB146" s="17"/>
      <c r="AC146" s="18"/>
      <c r="AD146" s="18"/>
      <c r="AE146" s="17"/>
      <c r="AF146" s="17"/>
      <c r="AG146" s="18"/>
      <c r="AH146" s="18"/>
      <c r="AI146" s="18"/>
      <c r="AJ146" s="30"/>
      <c r="AK146" s="18"/>
      <c r="AL146" s="18"/>
      <c r="AM146" s="30"/>
      <c r="AN146" s="30"/>
      <c r="AO146" s="30"/>
      <c r="AP146" s="30"/>
      <c r="AQ146" s="27">
        <f t="shared" si="19"/>
        <v>0</v>
      </c>
      <c r="AR146" s="3">
        <f t="shared" si="27"/>
        <v>34</v>
      </c>
      <c r="AS146" s="28">
        <f t="shared" si="21"/>
        <v>0</v>
      </c>
    </row>
    <row r="147" spans="1:45" ht="12.75" customHeight="1" x14ac:dyDescent="0.2">
      <c r="A147" s="152"/>
      <c r="B147" s="99"/>
      <c r="C147" s="76" t="s">
        <v>116</v>
      </c>
      <c r="D147" s="17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30"/>
      <c r="AN147" s="30"/>
      <c r="AO147" s="30"/>
      <c r="AP147" s="30"/>
      <c r="AQ147" s="27">
        <f t="shared" si="19"/>
        <v>0</v>
      </c>
      <c r="AR147" s="3">
        <f t="shared" ref="AR147:AR162" si="28">34*1</f>
        <v>34</v>
      </c>
      <c r="AS147" s="28">
        <f t="shared" si="21"/>
        <v>0</v>
      </c>
    </row>
    <row r="148" spans="1:45" ht="10.5" customHeight="1" x14ac:dyDescent="0.2">
      <c r="A148" s="152"/>
      <c r="B148" s="100"/>
      <c r="C148" s="76" t="s">
        <v>117</v>
      </c>
      <c r="D148" s="34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27">
        <f t="shared" si="19"/>
        <v>0</v>
      </c>
      <c r="AR148" s="3">
        <f t="shared" si="28"/>
        <v>34</v>
      </c>
      <c r="AS148" s="28">
        <f t="shared" si="21"/>
        <v>0</v>
      </c>
    </row>
    <row r="149" spans="1:45" ht="12.75" customHeight="1" x14ac:dyDescent="0.2">
      <c r="A149" s="152"/>
      <c r="B149" s="98" t="s">
        <v>43</v>
      </c>
      <c r="C149" s="76" t="s">
        <v>62</v>
      </c>
      <c r="D149" s="29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27">
        <f t="shared" si="19"/>
        <v>0</v>
      </c>
      <c r="AR149" s="3">
        <f t="shared" si="28"/>
        <v>34</v>
      </c>
      <c r="AS149" s="28">
        <f t="shared" si="21"/>
        <v>0</v>
      </c>
    </row>
    <row r="150" spans="1:45" ht="12.75" customHeight="1" x14ac:dyDescent="0.2">
      <c r="A150" s="152"/>
      <c r="B150" s="99"/>
      <c r="C150" s="76" t="s">
        <v>63</v>
      </c>
      <c r="D150" s="29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27">
        <f t="shared" si="19"/>
        <v>0</v>
      </c>
      <c r="AR150" s="3">
        <f t="shared" si="28"/>
        <v>34</v>
      </c>
      <c r="AS150" s="28">
        <f t="shared" si="21"/>
        <v>0</v>
      </c>
    </row>
    <row r="151" spans="1:45" ht="12.75" customHeight="1" x14ac:dyDescent="0.2">
      <c r="A151" s="152"/>
      <c r="B151" s="99"/>
      <c r="C151" s="76" t="s">
        <v>64</v>
      </c>
      <c r="D151" s="29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27">
        <f t="shared" si="19"/>
        <v>0</v>
      </c>
      <c r="AR151" s="3">
        <f t="shared" si="28"/>
        <v>34</v>
      </c>
      <c r="AS151" s="28">
        <f t="shared" si="21"/>
        <v>0</v>
      </c>
    </row>
    <row r="152" spans="1:45" ht="12.75" customHeight="1" x14ac:dyDescent="0.2">
      <c r="A152" s="152"/>
      <c r="B152" s="99"/>
      <c r="C152" s="76" t="s">
        <v>114</v>
      </c>
      <c r="D152" s="29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27">
        <f t="shared" si="19"/>
        <v>0</v>
      </c>
      <c r="AR152" s="3">
        <f t="shared" si="28"/>
        <v>34</v>
      </c>
      <c r="AS152" s="28">
        <f t="shared" si="21"/>
        <v>0</v>
      </c>
    </row>
    <row r="153" spans="1:45" ht="12.75" customHeight="1" x14ac:dyDescent="0.2">
      <c r="A153" s="152"/>
      <c r="B153" s="99"/>
      <c r="C153" s="76" t="s">
        <v>115</v>
      </c>
      <c r="D153" s="29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27">
        <f t="shared" si="19"/>
        <v>0</v>
      </c>
      <c r="AR153" s="3">
        <f t="shared" si="28"/>
        <v>34</v>
      </c>
      <c r="AS153" s="28">
        <f t="shared" si="21"/>
        <v>0</v>
      </c>
    </row>
    <row r="154" spans="1:45" ht="14.25" customHeight="1" x14ac:dyDescent="0.2">
      <c r="A154" s="152"/>
      <c r="B154" s="99"/>
      <c r="C154" s="76" t="s">
        <v>116</v>
      </c>
      <c r="D154" s="2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27">
        <f t="shared" si="19"/>
        <v>0</v>
      </c>
      <c r="AR154" s="3">
        <f t="shared" si="28"/>
        <v>34</v>
      </c>
      <c r="AS154" s="28">
        <f t="shared" si="21"/>
        <v>0</v>
      </c>
    </row>
    <row r="155" spans="1:45" s="2" customFormat="1" ht="11.25" customHeight="1" x14ac:dyDescent="0.2">
      <c r="A155" s="152"/>
      <c r="B155" s="100"/>
      <c r="C155" s="76" t="s">
        <v>117</v>
      </c>
      <c r="D155" s="33"/>
      <c r="E155" s="17"/>
      <c r="F155" s="17"/>
      <c r="G155" s="18"/>
      <c r="H155" s="17"/>
      <c r="I155" s="17"/>
      <c r="J155" s="32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30"/>
      <c r="AN155" s="30"/>
      <c r="AO155" s="30"/>
      <c r="AP155" s="30"/>
      <c r="AQ155" s="27">
        <f t="shared" si="19"/>
        <v>0</v>
      </c>
      <c r="AR155" s="3">
        <f t="shared" si="28"/>
        <v>34</v>
      </c>
      <c r="AS155" s="28">
        <f t="shared" si="21"/>
        <v>0</v>
      </c>
    </row>
    <row r="156" spans="1:45" s="2" customFormat="1" ht="15" customHeight="1" x14ac:dyDescent="0.2">
      <c r="A156" s="152"/>
      <c r="B156" s="98" t="s">
        <v>44</v>
      </c>
      <c r="C156" s="76" t="s">
        <v>62</v>
      </c>
      <c r="D156" s="33"/>
      <c r="E156" s="17"/>
      <c r="F156" s="17"/>
      <c r="G156" s="17"/>
      <c r="H156" s="18"/>
      <c r="I156" s="30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30"/>
      <c r="AN156" s="30"/>
      <c r="AO156" s="30"/>
      <c r="AP156" s="30"/>
      <c r="AQ156" s="27">
        <f t="shared" si="19"/>
        <v>0</v>
      </c>
      <c r="AR156" s="3">
        <f t="shared" si="28"/>
        <v>34</v>
      </c>
      <c r="AS156" s="28">
        <f t="shared" si="21"/>
        <v>0</v>
      </c>
    </row>
    <row r="157" spans="1:45" s="2" customFormat="1" ht="15" customHeight="1" x14ac:dyDescent="0.2">
      <c r="A157" s="152"/>
      <c r="B157" s="99"/>
      <c r="C157" s="76" t="s">
        <v>63</v>
      </c>
      <c r="D157" s="33"/>
      <c r="E157" s="17"/>
      <c r="F157" s="17"/>
      <c r="G157" s="17"/>
      <c r="H157" s="18"/>
      <c r="I157" s="30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30"/>
      <c r="AN157" s="30"/>
      <c r="AO157" s="30"/>
      <c r="AP157" s="30"/>
      <c r="AQ157" s="27">
        <f t="shared" si="19"/>
        <v>0</v>
      </c>
      <c r="AR157" s="3">
        <f t="shared" si="28"/>
        <v>34</v>
      </c>
      <c r="AS157" s="28">
        <f t="shared" si="21"/>
        <v>0</v>
      </c>
    </row>
    <row r="158" spans="1:45" s="2" customFormat="1" ht="15" customHeight="1" x14ac:dyDescent="0.2">
      <c r="A158" s="152"/>
      <c r="B158" s="99"/>
      <c r="C158" s="76" t="s">
        <v>64</v>
      </c>
      <c r="D158" s="33"/>
      <c r="E158" s="17"/>
      <c r="F158" s="17"/>
      <c r="G158" s="17"/>
      <c r="H158" s="18"/>
      <c r="I158" s="30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30"/>
      <c r="AN158" s="30"/>
      <c r="AO158" s="30"/>
      <c r="AP158" s="30"/>
      <c r="AQ158" s="27">
        <f t="shared" si="19"/>
        <v>0</v>
      </c>
      <c r="AR158" s="3">
        <f t="shared" si="28"/>
        <v>34</v>
      </c>
      <c r="AS158" s="28">
        <f t="shared" si="21"/>
        <v>0</v>
      </c>
    </row>
    <row r="159" spans="1:45" s="2" customFormat="1" ht="15" customHeight="1" x14ac:dyDescent="0.2">
      <c r="A159" s="152"/>
      <c r="B159" s="99"/>
      <c r="C159" s="76" t="s">
        <v>114</v>
      </c>
      <c r="D159" s="33"/>
      <c r="E159" s="17"/>
      <c r="F159" s="17"/>
      <c r="G159" s="17"/>
      <c r="H159" s="18"/>
      <c r="I159" s="30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30"/>
      <c r="AN159" s="30"/>
      <c r="AO159" s="30"/>
      <c r="AP159" s="30"/>
      <c r="AQ159" s="27">
        <f t="shared" si="19"/>
        <v>0</v>
      </c>
      <c r="AR159" s="3">
        <f t="shared" si="28"/>
        <v>34</v>
      </c>
      <c r="AS159" s="28">
        <f t="shared" si="21"/>
        <v>0</v>
      </c>
    </row>
    <row r="160" spans="1:45" s="2" customFormat="1" ht="15" customHeight="1" x14ac:dyDescent="0.2">
      <c r="A160" s="152"/>
      <c r="B160" s="99"/>
      <c r="C160" s="76" t="s">
        <v>115</v>
      </c>
      <c r="D160" s="33"/>
      <c r="E160" s="17"/>
      <c r="F160" s="17"/>
      <c r="G160" s="17"/>
      <c r="H160" s="18"/>
      <c r="I160" s="30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30"/>
      <c r="AN160" s="30"/>
      <c r="AO160" s="30"/>
      <c r="AP160" s="30"/>
      <c r="AQ160" s="27">
        <f t="shared" si="19"/>
        <v>0</v>
      </c>
      <c r="AR160" s="3">
        <f t="shared" si="28"/>
        <v>34</v>
      </c>
      <c r="AS160" s="28">
        <f t="shared" si="21"/>
        <v>0</v>
      </c>
    </row>
    <row r="161" spans="1:45" s="6" customFormat="1" ht="13.5" customHeight="1" x14ac:dyDescent="0.2">
      <c r="A161" s="152"/>
      <c r="B161" s="99"/>
      <c r="C161" s="76" t="s">
        <v>116</v>
      </c>
      <c r="D161" s="33"/>
      <c r="E161" s="17"/>
      <c r="F161" s="18"/>
      <c r="G161" s="18"/>
      <c r="H161" s="30"/>
      <c r="I161" s="17"/>
      <c r="J161" s="18"/>
      <c r="K161" s="18"/>
      <c r="L161" s="18"/>
      <c r="M161" s="17"/>
      <c r="N161" s="18"/>
      <c r="O161" s="18"/>
      <c r="P161" s="18"/>
      <c r="Q161" s="17"/>
      <c r="R161" s="18"/>
      <c r="S161" s="18"/>
      <c r="T161" s="18"/>
      <c r="U161" s="17"/>
      <c r="V161" s="18"/>
      <c r="W161" s="18"/>
      <c r="X161" s="17"/>
      <c r="Y161" s="18"/>
      <c r="Z161" s="18"/>
      <c r="AA161" s="18"/>
      <c r="AB161" s="17"/>
      <c r="AC161" s="18"/>
      <c r="AD161" s="18"/>
      <c r="AE161" s="17"/>
      <c r="AF161" s="17"/>
      <c r="AG161" s="18"/>
      <c r="AH161" s="18"/>
      <c r="AI161" s="18"/>
      <c r="AJ161" s="17"/>
      <c r="AK161" s="18"/>
      <c r="AL161" s="18"/>
      <c r="AM161" s="30"/>
      <c r="AN161" s="30"/>
      <c r="AO161" s="30"/>
      <c r="AP161" s="30"/>
      <c r="AQ161" s="27">
        <f t="shared" si="19"/>
        <v>0</v>
      </c>
      <c r="AR161" s="3">
        <f t="shared" si="28"/>
        <v>34</v>
      </c>
      <c r="AS161" s="28">
        <f t="shared" si="21"/>
        <v>0</v>
      </c>
    </row>
    <row r="162" spans="1:45" s="6" customFormat="1" ht="15" customHeight="1" x14ac:dyDescent="0.2">
      <c r="A162" s="152"/>
      <c r="B162" s="100"/>
      <c r="C162" s="76" t="s">
        <v>117</v>
      </c>
      <c r="D162" s="33"/>
      <c r="E162" s="17"/>
      <c r="F162" s="18"/>
      <c r="G162" s="30"/>
      <c r="H162" s="18"/>
      <c r="I162" s="17"/>
      <c r="J162" s="18"/>
      <c r="K162" s="18"/>
      <c r="L162" s="18"/>
      <c r="M162" s="17"/>
      <c r="N162" s="18"/>
      <c r="O162" s="18"/>
      <c r="P162" s="18"/>
      <c r="Q162" s="17"/>
      <c r="R162" s="18"/>
      <c r="S162" s="18"/>
      <c r="T162" s="18"/>
      <c r="U162" s="17"/>
      <c r="V162" s="18"/>
      <c r="W162" s="18"/>
      <c r="X162" s="17"/>
      <c r="Y162" s="18"/>
      <c r="Z162" s="18"/>
      <c r="AA162" s="18"/>
      <c r="AB162" s="17"/>
      <c r="AC162" s="18"/>
      <c r="AD162" s="18"/>
      <c r="AE162" s="17"/>
      <c r="AF162" s="17"/>
      <c r="AG162" s="18"/>
      <c r="AH162" s="18"/>
      <c r="AI162" s="18"/>
      <c r="AJ162" s="17"/>
      <c r="AK162" s="18"/>
      <c r="AL162" s="18"/>
      <c r="AM162" s="30"/>
      <c r="AN162" s="30"/>
      <c r="AO162" s="30"/>
      <c r="AP162" s="30"/>
      <c r="AQ162" s="27">
        <f t="shared" si="19"/>
        <v>0</v>
      </c>
      <c r="AR162" s="3">
        <f t="shared" si="28"/>
        <v>34</v>
      </c>
      <c r="AS162" s="28">
        <f t="shared" si="21"/>
        <v>0</v>
      </c>
    </row>
    <row r="163" spans="1:45" s="6" customFormat="1" ht="15" customHeight="1" x14ac:dyDescent="0.2">
      <c r="A163" s="152"/>
      <c r="B163" s="101" t="s">
        <v>58</v>
      </c>
      <c r="C163" s="76" t="s">
        <v>62</v>
      </c>
      <c r="D163" s="33"/>
      <c r="E163" s="17"/>
      <c r="F163" s="18"/>
      <c r="G163" s="18"/>
      <c r="H163" s="30"/>
      <c r="I163" s="18"/>
      <c r="J163" s="18"/>
      <c r="K163" s="18"/>
      <c r="L163" s="18"/>
      <c r="M163" s="17"/>
      <c r="N163" s="18"/>
      <c r="O163" s="18"/>
      <c r="P163" s="18"/>
      <c r="Q163" s="17"/>
      <c r="R163" s="18"/>
      <c r="S163" s="18"/>
      <c r="T163" s="18"/>
      <c r="U163" s="17"/>
      <c r="V163" s="18"/>
      <c r="W163" s="18"/>
      <c r="X163" s="17"/>
      <c r="Y163" s="18"/>
      <c r="Z163" s="18"/>
      <c r="AA163" s="18"/>
      <c r="AB163" s="30"/>
      <c r="AC163" s="30"/>
      <c r="AD163" s="30"/>
      <c r="AE163" s="17"/>
      <c r="AF163" s="17"/>
      <c r="AG163" s="18"/>
      <c r="AH163" s="18"/>
      <c r="AI163" s="18"/>
      <c r="AJ163" s="17"/>
      <c r="AK163" s="18"/>
      <c r="AL163" s="18"/>
      <c r="AM163" s="30"/>
      <c r="AN163" s="30"/>
      <c r="AO163" s="30"/>
      <c r="AP163" s="30"/>
      <c r="AQ163" s="27">
        <f t="shared" si="19"/>
        <v>0</v>
      </c>
      <c r="AR163" s="3">
        <f>34*2</f>
        <v>68</v>
      </c>
      <c r="AS163" s="28">
        <f t="shared" si="21"/>
        <v>0</v>
      </c>
    </row>
    <row r="164" spans="1:45" s="6" customFormat="1" ht="15" customHeight="1" x14ac:dyDescent="0.2">
      <c r="A164" s="152"/>
      <c r="B164" s="101"/>
      <c r="C164" s="76" t="s">
        <v>63</v>
      </c>
      <c r="D164" s="33"/>
      <c r="E164" s="17"/>
      <c r="F164" s="18"/>
      <c r="G164" s="18"/>
      <c r="H164" s="30"/>
      <c r="I164" s="18"/>
      <c r="J164" s="18"/>
      <c r="K164" s="18"/>
      <c r="L164" s="18"/>
      <c r="M164" s="17"/>
      <c r="N164" s="18"/>
      <c r="O164" s="18"/>
      <c r="P164" s="18"/>
      <c r="Q164" s="17"/>
      <c r="R164" s="18"/>
      <c r="S164" s="18"/>
      <c r="T164" s="18"/>
      <c r="U164" s="17"/>
      <c r="V164" s="18"/>
      <c r="W164" s="18"/>
      <c r="X164" s="17"/>
      <c r="Y164" s="18"/>
      <c r="Z164" s="18"/>
      <c r="AA164" s="18"/>
      <c r="AB164" s="30"/>
      <c r="AC164" s="30"/>
      <c r="AD164" s="30"/>
      <c r="AE164" s="17"/>
      <c r="AF164" s="17"/>
      <c r="AG164" s="18"/>
      <c r="AH164" s="18"/>
      <c r="AI164" s="18"/>
      <c r="AJ164" s="17"/>
      <c r="AK164" s="18"/>
      <c r="AL164" s="18"/>
      <c r="AM164" s="30"/>
      <c r="AN164" s="30"/>
      <c r="AO164" s="30"/>
      <c r="AP164" s="30"/>
      <c r="AQ164" s="27">
        <f t="shared" si="19"/>
        <v>0</v>
      </c>
      <c r="AR164" s="3">
        <f t="shared" ref="AR164:AR167" si="29">34*2</f>
        <v>68</v>
      </c>
      <c r="AS164" s="28">
        <f t="shared" si="21"/>
        <v>0</v>
      </c>
    </row>
    <row r="165" spans="1:45" s="6" customFormat="1" ht="15" customHeight="1" x14ac:dyDescent="0.2">
      <c r="A165" s="152"/>
      <c r="B165" s="101"/>
      <c r="C165" s="76" t="s">
        <v>64</v>
      </c>
      <c r="D165" s="33"/>
      <c r="E165" s="17"/>
      <c r="F165" s="18"/>
      <c r="G165" s="18"/>
      <c r="H165" s="30"/>
      <c r="I165" s="18"/>
      <c r="J165" s="18"/>
      <c r="K165" s="18"/>
      <c r="L165" s="18"/>
      <c r="M165" s="17"/>
      <c r="N165" s="18"/>
      <c r="O165" s="18"/>
      <c r="P165" s="18"/>
      <c r="Q165" s="17"/>
      <c r="R165" s="18"/>
      <c r="S165" s="18"/>
      <c r="T165" s="18"/>
      <c r="U165" s="17"/>
      <c r="V165" s="18"/>
      <c r="W165" s="18"/>
      <c r="X165" s="17"/>
      <c r="Y165" s="18"/>
      <c r="Z165" s="18"/>
      <c r="AA165" s="18"/>
      <c r="AB165" s="30"/>
      <c r="AC165" s="30"/>
      <c r="AD165" s="30"/>
      <c r="AE165" s="17"/>
      <c r="AF165" s="17"/>
      <c r="AG165" s="18"/>
      <c r="AH165" s="18"/>
      <c r="AI165" s="18"/>
      <c r="AJ165" s="17"/>
      <c r="AK165" s="18"/>
      <c r="AL165" s="18"/>
      <c r="AM165" s="30"/>
      <c r="AN165" s="30"/>
      <c r="AO165" s="30"/>
      <c r="AP165" s="30"/>
      <c r="AQ165" s="27">
        <f t="shared" si="19"/>
        <v>0</v>
      </c>
      <c r="AR165" s="3">
        <f t="shared" si="29"/>
        <v>68</v>
      </c>
      <c r="AS165" s="28">
        <f t="shared" si="21"/>
        <v>0</v>
      </c>
    </row>
    <row r="166" spans="1:45" s="6" customFormat="1" ht="15" customHeight="1" x14ac:dyDescent="0.2">
      <c r="A166" s="152"/>
      <c r="B166" s="101"/>
      <c r="C166" s="76" t="s">
        <v>114</v>
      </c>
      <c r="D166" s="33"/>
      <c r="E166" s="17"/>
      <c r="F166" s="18"/>
      <c r="G166" s="18"/>
      <c r="H166" s="30"/>
      <c r="I166" s="18"/>
      <c r="J166" s="18"/>
      <c r="K166" s="18"/>
      <c r="L166" s="18"/>
      <c r="M166" s="17"/>
      <c r="N166" s="18"/>
      <c r="O166" s="18"/>
      <c r="P166" s="18"/>
      <c r="Q166" s="17"/>
      <c r="R166" s="18"/>
      <c r="S166" s="18"/>
      <c r="T166" s="18"/>
      <c r="U166" s="17"/>
      <c r="V166" s="18"/>
      <c r="W166" s="18"/>
      <c r="X166" s="17"/>
      <c r="Y166" s="18"/>
      <c r="Z166" s="18"/>
      <c r="AA166" s="18"/>
      <c r="AB166" s="30"/>
      <c r="AC166" s="30"/>
      <c r="AD166" s="30"/>
      <c r="AE166" s="17"/>
      <c r="AF166" s="17"/>
      <c r="AG166" s="18"/>
      <c r="AH166" s="18"/>
      <c r="AI166" s="18"/>
      <c r="AJ166" s="17"/>
      <c r="AK166" s="18"/>
      <c r="AL166" s="18"/>
      <c r="AM166" s="30"/>
      <c r="AN166" s="30"/>
      <c r="AO166" s="30"/>
      <c r="AP166" s="30"/>
      <c r="AQ166" s="27">
        <f t="shared" si="19"/>
        <v>0</v>
      </c>
      <c r="AR166" s="3">
        <f t="shared" si="29"/>
        <v>68</v>
      </c>
      <c r="AS166" s="28">
        <f t="shared" si="21"/>
        <v>0</v>
      </c>
    </row>
    <row r="167" spans="1:45" s="6" customFormat="1" ht="15" customHeight="1" x14ac:dyDescent="0.2">
      <c r="A167" s="152"/>
      <c r="B167" s="101"/>
      <c r="C167" s="76" t="s">
        <v>115</v>
      </c>
      <c r="D167" s="33"/>
      <c r="E167" s="17"/>
      <c r="F167" s="18"/>
      <c r="G167" s="18"/>
      <c r="H167" s="30"/>
      <c r="I167" s="18"/>
      <c r="J167" s="18"/>
      <c r="K167" s="18"/>
      <c r="L167" s="18"/>
      <c r="M167" s="17"/>
      <c r="N167" s="18"/>
      <c r="O167" s="18"/>
      <c r="P167" s="18"/>
      <c r="Q167" s="17"/>
      <c r="R167" s="18"/>
      <c r="S167" s="18"/>
      <c r="T167" s="18"/>
      <c r="U167" s="17"/>
      <c r="V167" s="18"/>
      <c r="W167" s="18"/>
      <c r="X167" s="17"/>
      <c r="Y167" s="18"/>
      <c r="Z167" s="18"/>
      <c r="AA167" s="18"/>
      <c r="AB167" s="30"/>
      <c r="AC167" s="30"/>
      <c r="AD167" s="30"/>
      <c r="AE167" s="17"/>
      <c r="AF167" s="17"/>
      <c r="AG167" s="18"/>
      <c r="AH167" s="18"/>
      <c r="AI167" s="18"/>
      <c r="AJ167" s="17"/>
      <c r="AK167" s="18"/>
      <c r="AL167" s="18"/>
      <c r="AM167" s="30"/>
      <c r="AN167" s="30"/>
      <c r="AO167" s="30"/>
      <c r="AP167" s="30"/>
      <c r="AQ167" s="27">
        <f t="shared" si="19"/>
        <v>0</v>
      </c>
      <c r="AR167" s="3">
        <f t="shared" si="29"/>
        <v>68</v>
      </c>
      <c r="AS167" s="28">
        <f t="shared" si="21"/>
        <v>0</v>
      </c>
    </row>
    <row r="168" spans="1:45" s="6" customFormat="1" ht="15" customHeight="1" x14ac:dyDescent="0.2">
      <c r="A168" s="152"/>
      <c r="B168" s="101"/>
      <c r="C168" s="76" t="s">
        <v>116</v>
      </c>
      <c r="D168" s="33"/>
      <c r="E168" s="17"/>
      <c r="F168" s="18"/>
      <c r="G168" s="18"/>
      <c r="H168" s="18"/>
      <c r="I168" s="17"/>
      <c r="J168" s="18"/>
      <c r="K168" s="18"/>
      <c r="L168" s="18"/>
      <c r="M168" s="17"/>
      <c r="N168" s="18"/>
      <c r="O168" s="18"/>
      <c r="P168" s="18"/>
      <c r="Q168" s="17"/>
      <c r="R168" s="18"/>
      <c r="S168" s="18"/>
      <c r="T168" s="18"/>
      <c r="U168" s="17"/>
      <c r="V168" s="18"/>
      <c r="W168" s="18"/>
      <c r="X168" s="17"/>
      <c r="Y168" s="18"/>
      <c r="Z168" s="18"/>
      <c r="AA168" s="18"/>
      <c r="AB168" s="18"/>
      <c r="AC168" s="18"/>
      <c r="AD168" s="17"/>
      <c r="AE168" s="17"/>
      <c r="AF168" s="17"/>
      <c r="AG168" s="17"/>
      <c r="AH168" s="30"/>
      <c r="AI168" s="30"/>
      <c r="AJ168" s="30"/>
      <c r="AK168" s="18"/>
      <c r="AL168" s="18"/>
      <c r="AM168" s="30"/>
      <c r="AN168" s="30"/>
      <c r="AO168" s="30"/>
      <c r="AP168" s="30"/>
      <c r="AQ168" s="27">
        <f t="shared" si="19"/>
        <v>0</v>
      </c>
      <c r="AR168" s="3">
        <f t="shared" ref="AR168:AR169" si="30">34*2</f>
        <v>68</v>
      </c>
      <c r="AS168" s="28">
        <f t="shared" si="21"/>
        <v>0</v>
      </c>
    </row>
    <row r="169" spans="1:45" s="6" customFormat="1" ht="15" customHeight="1" x14ac:dyDescent="0.2">
      <c r="A169" s="152"/>
      <c r="B169" s="101"/>
      <c r="C169" s="76" t="s">
        <v>117</v>
      </c>
      <c r="D169" s="33"/>
      <c r="E169" s="17"/>
      <c r="F169" s="18"/>
      <c r="G169" s="18"/>
      <c r="H169" s="18"/>
      <c r="I169" s="17"/>
      <c r="J169" s="18"/>
      <c r="K169" s="18"/>
      <c r="L169" s="18"/>
      <c r="M169" s="17"/>
      <c r="N169" s="18"/>
      <c r="O169" s="18"/>
      <c r="P169" s="18"/>
      <c r="Q169" s="17"/>
      <c r="R169" s="18"/>
      <c r="S169" s="18"/>
      <c r="T169" s="18"/>
      <c r="U169" s="17"/>
      <c r="V169" s="18"/>
      <c r="W169" s="18"/>
      <c r="X169" s="17"/>
      <c r="Y169" s="18"/>
      <c r="Z169" s="18"/>
      <c r="AA169" s="18"/>
      <c r="AB169" s="18"/>
      <c r="AC169" s="18"/>
      <c r="AD169" s="17"/>
      <c r="AE169" s="17"/>
      <c r="AF169" s="17"/>
      <c r="AG169" s="17"/>
      <c r="AH169" s="30"/>
      <c r="AI169" s="30"/>
      <c r="AJ169" s="30"/>
      <c r="AK169" s="18"/>
      <c r="AL169" s="18"/>
      <c r="AM169" s="30"/>
      <c r="AN169" s="30"/>
      <c r="AO169" s="30"/>
      <c r="AP169" s="30"/>
      <c r="AQ169" s="27">
        <f t="shared" si="19"/>
        <v>0</v>
      </c>
      <c r="AR169" s="3">
        <f t="shared" si="30"/>
        <v>68</v>
      </c>
      <c r="AS169" s="28">
        <f t="shared" si="21"/>
        <v>0</v>
      </c>
    </row>
    <row r="170" spans="1:45" s="6" customFormat="1" ht="20.25" customHeight="1" x14ac:dyDescent="0.2">
      <c r="A170" s="53"/>
      <c r="B170" s="54"/>
      <c r="C170" s="54"/>
      <c r="D170" s="54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3"/>
      <c r="AN170" s="53"/>
      <c r="AO170" s="53"/>
      <c r="AP170" s="53"/>
      <c r="AQ170" s="53"/>
      <c r="AR170" s="53"/>
      <c r="AS170" s="53"/>
    </row>
    <row r="171" spans="1:45" s="36" customFormat="1" ht="83.25" customHeight="1" x14ac:dyDescent="0.2">
      <c r="A171" s="140" t="s">
        <v>23</v>
      </c>
      <c r="B171" s="140"/>
      <c r="C171" s="140"/>
      <c r="D171" s="140"/>
      <c r="E171" s="123" t="s">
        <v>39</v>
      </c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  <c r="AM171" s="124"/>
      <c r="AN171" s="124"/>
      <c r="AO171" s="124"/>
      <c r="AP171" s="125"/>
      <c r="AQ171" s="104" t="s">
        <v>19</v>
      </c>
      <c r="AR171" s="104" t="s">
        <v>21</v>
      </c>
      <c r="AS171" s="115" t="s">
        <v>20</v>
      </c>
    </row>
    <row r="172" spans="1:45" s="36" customFormat="1" ht="18" customHeight="1" x14ac:dyDescent="0.2">
      <c r="A172" s="116" t="s">
        <v>0</v>
      </c>
      <c r="B172" s="117"/>
      <c r="C172" s="98" t="s">
        <v>51</v>
      </c>
      <c r="D172" s="14" t="s">
        <v>17</v>
      </c>
      <c r="E172" s="101" t="s">
        <v>1</v>
      </c>
      <c r="F172" s="101"/>
      <c r="G172" s="101"/>
      <c r="H172" s="101"/>
      <c r="I172" s="101" t="s">
        <v>2</v>
      </c>
      <c r="J172" s="101"/>
      <c r="K172" s="101"/>
      <c r="L172" s="101"/>
      <c r="M172" s="101" t="s">
        <v>3</v>
      </c>
      <c r="N172" s="101"/>
      <c r="O172" s="101"/>
      <c r="P172" s="101"/>
      <c r="Q172" s="101" t="s">
        <v>4</v>
      </c>
      <c r="R172" s="101"/>
      <c r="S172" s="101"/>
      <c r="T172" s="101"/>
      <c r="U172" s="101" t="s">
        <v>5</v>
      </c>
      <c r="V172" s="101"/>
      <c r="W172" s="101"/>
      <c r="X172" s="101" t="s">
        <v>6</v>
      </c>
      <c r="Y172" s="101"/>
      <c r="Z172" s="101"/>
      <c r="AA172" s="101"/>
      <c r="AB172" s="134" t="s">
        <v>7</v>
      </c>
      <c r="AC172" s="135"/>
      <c r="AD172" s="135"/>
      <c r="AE172" s="136"/>
      <c r="AF172" s="134" t="s">
        <v>8</v>
      </c>
      <c r="AG172" s="135"/>
      <c r="AH172" s="135"/>
      <c r="AI172" s="136"/>
      <c r="AJ172" s="101" t="s">
        <v>9</v>
      </c>
      <c r="AK172" s="101"/>
      <c r="AL172" s="101"/>
      <c r="AM172" s="101" t="s">
        <v>10</v>
      </c>
      <c r="AN172" s="101"/>
      <c r="AO172" s="101"/>
      <c r="AP172" s="101"/>
      <c r="AQ172" s="104"/>
      <c r="AR172" s="104"/>
      <c r="AS172" s="115"/>
    </row>
    <row r="173" spans="1:45" s="36" customFormat="1" ht="17.25" customHeight="1" x14ac:dyDescent="0.2">
      <c r="A173" s="118"/>
      <c r="B173" s="119"/>
      <c r="C173" s="100"/>
      <c r="D173" s="14" t="s">
        <v>18</v>
      </c>
      <c r="E173" s="5">
        <v>1</v>
      </c>
      <c r="F173" s="5">
        <v>2</v>
      </c>
      <c r="G173" s="5">
        <v>3</v>
      </c>
      <c r="H173" s="5">
        <v>4</v>
      </c>
      <c r="I173" s="5">
        <v>5</v>
      </c>
      <c r="J173" s="5">
        <v>6</v>
      </c>
      <c r="K173" s="5">
        <v>7</v>
      </c>
      <c r="L173" s="5">
        <v>8</v>
      </c>
      <c r="M173" s="5">
        <v>9</v>
      </c>
      <c r="N173" s="5">
        <v>10</v>
      </c>
      <c r="O173" s="5">
        <v>11</v>
      </c>
      <c r="P173" s="5">
        <v>12</v>
      </c>
      <c r="Q173" s="5">
        <v>13</v>
      </c>
      <c r="R173" s="5">
        <v>14</v>
      </c>
      <c r="S173" s="93">
        <v>15</v>
      </c>
      <c r="T173" s="5">
        <v>16</v>
      </c>
      <c r="U173" s="5">
        <v>17</v>
      </c>
      <c r="V173" s="5">
        <v>18</v>
      </c>
      <c r="W173" s="5">
        <v>19</v>
      </c>
      <c r="X173" s="5">
        <v>20</v>
      </c>
      <c r="Y173" s="5">
        <v>21</v>
      </c>
      <c r="Z173" s="5">
        <v>22</v>
      </c>
      <c r="AA173" s="5">
        <v>23</v>
      </c>
      <c r="AB173" s="5">
        <v>24</v>
      </c>
      <c r="AC173" s="5">
        <v>25</v>
      </c>
      <c r="AD173" s="5">
        <v>26</v>
      </c>
      <c r="AE173" s="5">
        <v>27</v>
      </c>
      <c r="AF173" s="5">
        <v>28</v>
      </c>
      <c r="AG173" s="5">
        <v>29</v>
      </c>
      <c r="AH173" s="5">
        <v>30</v>
      </c>
      <c r="AI173" s="5">
        <v>31</v>
      </c>
      <c r="AJ173" s="5">
        <v>32</v>
      </c>
      <c r="AK173" s="5">
        <v>33</v>
      </c>
      <c r="AL173" s="5">
        <v>34</v>
      </c>
      <c r="AM173" s="5">
        <v>35</v>
      </c>
      <c r="AN173" s="5">
        <v>36</v>
      </c>
      <c r="AO173" s="5">
        <v>37</v>
      </c>
      <c r="AP173" s="5">
        <v>38</v>
      </c>
      <c r="AQ173" s="104"/>
      <c r="AR173" s="104"/>
      <c r="AS173" s="115"/>
    </row>
    <row r="174" spans="1:45" ht="12.75" customHeight="1" x14ac:dyDescent="0.2">
      <c r="A174" s="137" t="s">
        <v>24</v>
      </c>
      <c r="B174" s="98" t="s">
        <v>12</v>
      </c>
      <c r="C174" s="26" t="s">
        <v>65</v>
      </c>
      <c r="D174" s="16"/>
      <c r="E174" s="4"/>
      <c r="F174" s="18"/>
      <c r="G174" s="80" t="s">
        <v>138</v>
      </c>
      <c r="H174" s="18"/>
      <c r="I174" s="18"/>
      <c r="J174" s="18"/>
      <c r="K174" s="80" t="s">
        <v>138</v>
      </c>
      <c r="L174" s="18"/>
      <c r="M174" s="18"/>
      <c r="N174" s="18"/>
      <c r="O174" s="80" t="s">
        <v>138</v>
      </c>
      <c r="P174" s="18"/>
      <c r="Q174" s="18"/>
      <c r="R174" s="18"/>
      <c r="S174" s="81"/>
      <c r="T174" s="18"/>
      <c r="U174" s="18"/>
      <c r="V174" s="80" t="s">
        <v>138</v>
      </c>
      <c r="W174" s="18"/>
      <c r="X174" s="18"/>
      <c r="Y174" s="18"/>
      <c r="Z174" s="4"/>
      <c r="AA174" s="4"/>
      <c r="AB174" s="4"/>
      <c r="AC174" s="4"/>
      <c r="AD174" s="79" t="s">
        <v>138</v>
      </c>
      <c r="AE174" s="4"/>
      <c r="AF174" s="18"/>
      <c r="AG174" s="18"/>
      <c r="AH174" s="18"/>
      <c r="AI174" s="83" t="s">
        <v>152</v>
      </c>
      <c r="AJ174" s="18"/>
      <c r="AK174" s="18"/>
      <c r="AL174" s="18"/>
      <c r="AM174" s="31"/>
      <c r="AN174" s="7"/>
      <c r="AO174" s="7"/>
      <c r="AP174" s="7"/>
      <c r="AQ174" s="7">
        <f>COUNTA(E174:AP174)</f>
        <v>6</v>
      </c>
      <c r="AR174" s="37">
        <f>34*5</f>
        <v>170</v>
      </c>
      <c r="AS174" s="8">
        <f t="shared" ref="AS174:AS223" si="31">AQ174/AR174</f>
        <v>3.5294117647058823E-2</v>
      </c>
    </row>
    <row r="175" spans="1:45" ht="12.75" customHeight="1" x14ac:dyDescent="0.2">
      <c r="A175" s="137"/>
      <c r="B175" s="99"/>
      <c r="C175" s="76" t="s">
        <v>66</v>
      </c>
      <c r="D175" s="40"/>
      <c r="E175" s="4"/>
      <c r="F175" s="18"/>
      <c r="G175" s="80" t="s">
        <v>138</v>
      </c>
      <c r="H175" s="18"/>
      <c r="I175" s="18"/>
      <c r="J175" s="18"/>
      <c r="K175" s="80" t="s">
        <v>138</v>
      </c>
      <c r="L175" s="18"/>
      <c r="M175" s="18"/>
      <c r="N175" s="18"/>
      <c r="O175" s="80" t="s">
        <v>138</v>
      </c>
      <c r="P175" s="18"/>
      <c r="Q175" s="18"/>
      <c r="R175" s="18"/>
      <c r="S175" s="81"/>
      <c r="T175" s="18"/>
      <c r="U175" s="18"/>
      <c r="V175" s="80" t="s">
        <v>138</v>
      </c>
      <c r="W175" s="18"/>
      <c r="X175" s="18"/>
      <c r="Y175" s="18"/>
      <c r="Z175" s="4"/>
      <c r="AA175" s="4"/>
      <c r="AB175" s="4"/>
      <c r="AC175" s="4"/>
      <c r="AD175" s="79" t="s">
        <v>138</v>
      </c>
      <c r="AE175" s="4"/>
      <c r="AF175" s="18"/>
      <c r="AG175" s="18"/>
      <c r="AH175" s="18"/>
      <c r="AI175" s="83" t="s">
        <v>152</v>
      </c>
      <c r="AJ175" s="18"/>
      <c r="AK175" s="18"/>
      <c r="AL175" s="18"/>
      <c r="AM175" s="31"/>
      <c r="AN175" s="7"/>
      <c r="AO175" s="7"/>
      <c r="AP175" s="7"/>
      <c r="AQ175" s="7">
        <f t="shared" ref="AQ175:AQ223" si="32">COUNTA(E175:AP175)</f>
        <v>6</v>
      </c>
      <c r="AR175" s="37">
        <f t="shared" ref="AR175:AR176" si="33">34*5</f>
        <v>170</v>
      </c>
      <c r="AS175" s="8">
        <f t="shared" si="31"/>
        <v>3.5294117647058823E-2</v>
      </c>
    </row>
    <row r="176" spans="1:45" ht="12.75" customHeight="1" x14ac:dyDescent="0.2">
      <c r="A176" s="137"/>
      <c r="B176" s="99"/>
      <c r="C176" s="76" t="s">
        <v>67</v>
      </c>
      <c r="D176" s="40"/>
      <c r="E176" s="4"/>
      <c r="F176" s="18"/>
      <c r="G176" s="80" t="s">
        <v>138</v>
      </c>
      <c r="H176" s="18"/>
      <c r="I176" s="18"/>
      <c r="J176" s="18"/>
      <c r="K176" s="80" t="s">
        <v>138</v>
      </c>
      <c r="L176" s="18"/>
      <c r="M176" s="18"/>
      <c r="N176" s="18"/>
      <c r="O176" s="80" t="s">
        <v>138</v>
      </c>
      <c r="P176" s="18"/>
      <c r="Q176" s="18"/>
      <c r="R176" s="18"/>
      <c r="S176" s="81"/>
      <c r="T176" s="18"/>
      <c r="U176" s="18"/>
      <c r="V176" s="80" t="s">
        <v>138</v>
      </c>
      <c r="W176" s="18"/>
      <c r="X176" s="18"/>
      <c r="Y176" s="18"/>
      <c r="Z176" s="4"/>
      <c r="AA176" s="4"/>
      <c r="AB176" s="4"/>
      <c r="AC176" s="4"/>
      <c r="AD176" s="79" t="s">
        <v>138</v>
      </c>
      <c r="AE176" s="4"/>
      <c r="AF176" s="18"/>
      <c r="AG176" s="18"/>
      <c r="AH176" s="18"/>
      <c r="AI176" s="83" t="s">
        <v>152</v>
      </c>
      <c r="AJ176" s="18"/>
      <c r="AK176" s="18"/>
      <c r="AL176" s="18"/>
      <c r="AM176" s="31"/>
      <c r="AN176" s="7"/>
      <c r="AO176" s="7"/>
      <c r="AP176" s="7"/>
      <c r="AQ176" s="7">
        <f t="shared" si="32"/>
        <v>6</v>
      </c>
      <c r="AR176" s="37">
        <f t="shared" si="33"/>
        <v>170</v>
      </c>
      <c r="AS176" s="8">
        <f t="shared" si="31"/>
        <v>3.5294117647058823E-2</v>
      </c>
    </row>
    <row r="177" spans="1:45" ht="12.75" customHeight="1" x14ac:dyDescent="0.2">
      <c r="A177" s="137"/>
      <c r="B177" s="99"/>
      <c r="C177" s="26" t="s">
        <v>118</v>
      </c>
      <c r="D177" s="16"/>
      <c r="E177" s="4"/>
      <c r="F177" s="18"/>
      <c r="G177" s="80" t="s">
        <v>138</v>
      </c>
      <c r="H177" s="18"/>
      <c r="I177" s="18"/>
      <c r="J177" s="18"/>
      <c r="K177" s="80" t="s">
        <v>138</v>
      </c>
      <c r="L177" s="18"/>
      <c r="M177" s="18"/>
      <c r="N177" s="18"/>
      <c r="O177" s="80" t="s">
        <v>138</v>
      </c>
      <c r="P177" s="18"/>
      <c r="Q177" s="18"/>
      <c r="R177" s="18"/>
      <c r="S177" s="81"/>
      <c r="T177" s="18"/>
      <c r="U177" s="18"/>
      <c r="V177" s="80" t="s">
        <v>138</v>
      </c>
      <c r="W177" s="18"/>
      <c r="X177" s="18"/>
      <c r="Y177" s="18"/>
      <c r="Z177" s="4"/>
      <c r="AA177" s="4"/>
      <c r="AB177" s="4"/>
      <c r="AC177" s="4"/>
      <c r="AD177" s="79" t="s">
        <v>138</v>
      </c>
      <c r="AE177" s="4"/>
      <c r="AF177" s="18"/>
      <c r="AG177" s="18"/>
      <c r="AH177" s="18"/>
      <c r="AI177" s="83" t="s">
        <v>152</v>
      </c>
      <c r="AJ177" s="18"/>
      <c r="AK177" s="18"/>
      <c r="AL177" s="18"/>
      <c r="AM177" s="31"/>
      <c r="AN177" s="7"/>
      <c r="AO177" s="7"/>
      <c r="AP177" s="7"/>
      <c r="AQ177" s="7">
        <f t="shared" si="32"/>
        <v>6</v>
      </c>
      <c r="AR177" s="37">
        <f t="shared" ref="AR177:AR178" si="34">34*5</f>
        <v>170</v>
      </c>
      <c r="AS177" s="8">
        <f t="shared" si="31"/>
        <v>3.5294117647058823E-2</v>
      </c>
    </row>
    <row r="178" spans="1:45" ht="12.75" customHeight="1" x14ac:dyDescent="0.2">
      <c r="A178" s="137"/>
      <c r="B178" s="100"/>
      <c r="C178" s="26" t="s">
        <v>119</v>
      </c>
      <c r="D178" s="16"/>
      <c r="E178" s="4"/>
      <c r="F178" s="18"/>
      <c r="G178" s="80" t="s">
        <v>138</v>
      </c>
      <c r="H178" s="18"/>
      <c r="I178" s="18"/>
      <c r="J178" s="18"/>
      <c r="K178" s="80" t="s">
        <v>138</v>
      </c>
      <c r="L178" s="18"/>
      <c r="M178" s="18"/>
      <c r="N178" s="18"/>
      <c r="O178" s="80" t="s">
        <v>138</v>
      </c>
      <c r="P178" s="18"/>
      <c r="Q178" s="18"/>
      <c r="R178" s="18"/>
      <c r="S178" s="81"/>
      <c r="T178" s="18"/>
      <c r="U178" s="18"/>
      <c r="V178" s="80" t="s">
        <v>138</v>
      </c>
      <c r="W178" s="18"/>
      <c r="X178" s="18"/>
      <c r="Y178" s="18"/>
      <c r="Z178" s="4"/>
      <c r="AA178" s="4"/>
      <c r="AB178" s="4"/>
      <c r="AC178" s="4"/>
      <c r="AD178" s="79" t="s">
        <v>138</v>
      </c>
      <c r="AE178" s="4"/>
      <c r="AF178" s="18"/>
      <c r="AG178" s="18"/>
      <c r="AH178" s="18"/>
      <c r="AI178" s="83" t="s">
        <v>152</v>
      </c>
      <c r="AJ178" s="18"/>
      <c r="AK178" s="18"/>
      <c r="AL178" s="18"/>
      <c r="AM178" s="31"/>
      <c r="AN178" s="7"/>
      <c r="AO178" s="7"/>
      <c r="AP178" s="7"/>
      <c r="AQ178" s="7">
        <f t="shared" si="32"/>
        <v>6</v>
      </c>
      <c r="AR178" s="37">
        <f t="shared" si="34"/>
        <v>170</v>
      </c>
      <c r="AS178" s="8">
        <f t="shared" si="31"/>
        <v>3.5294117647058823E-2</v>
      </c>
    </row>
    <row r="179" spans="1:45" ht="12.75" customHeight="1" x14ac:dyDescent="0.2">
      <c r="A179" s="137"/>
      <c r="B179" s="98" t="s">
        <v>11</v>
      </c>
      <c r="C179" s="76" t="s">
        <v>65</v>
      </c>
      <c r="D179" s="16"/>
      <c r="E179" s="4"/>
      <c r="F179" s="80" t="s">
        <v>138</v>
      </c>
      <c r="G179" s="18"/>
      <c r="H179" s="18"/>
      <c r="I179" s="18"/>
      <c r="J179" s="18"/>
      <c r="K179" s="80" t="s">
        <v>138</v>
      </c>
      <c r="L179" s="18"/>
      <c r="M179" s="18"/>
      <c r="N179" s="18"/>
      <c r="O179" s="80" t="s">
        <v>138</v>
      </c>
      <c r="P179" s="18"/>
      <c r="Q179" s="18"/>
      <c r="R179" s="18"/>
      <c r="S179" s="81"/>
      <c r="T179" s="18"/>
      <c r="U179" s="18"/>
      <c r="V179" s="80" t="s">
        <v>138</v>
      </c>
      <c r="W179" s="18"/>
      <c r="X179" s="18"/>
      <c r="Y179" s="18"/>
      <c r="Z179" s="80" t="s">
        <v>138</v>
      </c>
      <c r="AA179" s="4"/>
      <c r="AB179" s="4"/>
      <c r="AC179" s="4"/>
      <c r="AD179" s="79" t="s">
        <v>138</v>
      </c>
      <c r="AE179" s="4"/>
      <c r="AF179" s="18"/>
      <c r="AG179" s="18"/>
      <c r="AH179" s="18"/>
      <c r="AI179" s="83" t="s">
        <v>152</v>
      </c>
      <c r="AJ179" s="18"/>
      <c r="AK179" s="18"/>
      <c r="AL179" s="18"/>
      <c r="AM179" s="31"/>
      <c r="AN179" s="7"/>
      <c r="AO179" s="7"/>
      <c r="AP179" s="7"/>
      <c r="AQ179" s="7">
        <f t="shared" si="32"/>
        <v>7</v>
      </c>
      <c r="AR179" s="37">
        <f>34*4</f>
        <v>136</v>
      </c>
      <c r="AS179" s="8">
        <f t="shared" si="31"/>
        <v>5.1470588235294115E-2</v>
      </c>
    </row>
    <row r="180" spans="1:45" ht="12.75" customHeight="1" x14ac:dyDescent="0.2">
      <c r="A180" s="137"/>
      <c r="B180" s="99"/>
      <c r="C180" s="76" t="s">
        <v>66</v>
      </c>
      <c r="D180" s="40"/>
      <c r="E180" s="4"/>
      <c r="F180" s="80" t="s">
        <v>138</v>
      </c>
      <c r="G180" s="18"/>
      <c r="H180" s="18"/>
      <c r="I180" s="18"/>
      <c r="J180" s="18"/>
      <c r="K180" s="80" t="s">
        <v>138</v>
      </c>
      <c r="L180" s="18"/>
      <c r="M180" s="18"/>
      <c r="N180" s="18"/>
      <c r="O180" s="80" t="s">
        <v>138</v>
      </c>
      <c r="P180" s="18"/>
      <c r="Q180" s="18"/>
      <c r="R180" s="18"/>
      <c r="S180" s="81"/>
      <c r="T180" s="18"/>
      <c r="U180" s="18"/>
      <c r="V180" s="80" t="s">
        <v>138</v>
      </c>
      <c r="W180" s="18"/>
      <c r="X180" s="18"/>
      <c r="Y180" s="18"/>
      <c r="Z180" s="80" t="s">
        <v>138</v>
      </c>
      <c r="AA180" s="4"/>
      <c r="AB180" s="4"/>
      <c r="AC180" s="4"/>
      <c r="AD180" s="79" t="s">
        <v>138</v>
      </c>
      <c r="AE180" s="4"/>
      <c r="AF180" s="18"/>
      <c r="AG180" s="18"/>
      <c r="AH180" s="18"/>
      <c r="AI180" s="83" t="s">
        <v>152</v>
      </c>
      <c r="AJ180" s="18"/>
      <c r="AK180" s="18"/>
      <c r="AL180" s="18"/>
      <c r="AM180" s="31"/>
      <c r="AN180" s="7"/>
      <c r="AO180" s="7"/>
      <c r="AP180" s="7"/>
      <c r="AQ180" s="7">
        <f t="shared" si="32"/>
        <v>7</v>
      </c>
      <c r="AR180" s="37">
        <f t="shared" ref="AR180:AR181" si="35">34*4</f>
        <v>136</v>
      </c>
      <c r="AS180" s="8">
        <f t="shared" si="31"/>
        <v>5.1470588235294115E-2</v>
      </c>
    </row>
    <row r="181" spans="1:45" ht="12.75" customHeight="1" x14ac:dyDescent="0.2">
      <c r="A181" s="137"/>
      <c r="B181" s="99"/>
      <c r="C181" s="76" t="s">
        <v>67</v>
      </c>
      <c r="D181" s="40"/>
      <c r="E181" s="4"/>
      <c r="F181" s="80" t="s">
        <v>138</v>
      </c>
      <c r="G181" s="18"/>
      <c r="H181" s="18"/>
      <c r="I181" s="18"/>
      <c r="J181" s="18"/>
      <c r="K181" s="80" t="s">
        <v>138</v>
      </c>
      <c r="L181" s="18"/>
      <c r="M181" s="18"/>
      <c r="N181" s="18"/>
      <c r="O181" s="80" t="s">
        <v>138</v>
      </c>
      <c r="P181" s="18"/>
      <c r="Q181" s="18"/>
      <c r="R181" s="18"/>
      <c r="S181" s="81"/>
      <c r="T181" s="18"/>
      <c r="U181" s="18"/>
      <c r="V181" s="80" t="s">
        <v>138</v>
      </c>
      <c r="W181" s="18"/>
      <c r="X181" s="18"/>
      <c r="Y181" s="18"/>
      <c r="Z181" s="80" t="s">
        <v>138</v>
      </c>
      <c r="AA181" s="4"/>
      <c r="AB181" s="4"/>
      <c r="AC181" s="4"/>
      <c r="AD181" s="79" t="s">
        <v>138</v>
      </c>
      <c r="AE181" s="4"/>
      <c r="AF181" s="18"/>
      <c r="AG181" s="18"/>
      <c r="AH181" s="18"/>
      <c r="AI181" s="83" t="s">
        <v>152</v>
      </c>
      <c r="AJ181" s="18"/>
      <c r="AK181" s="18"/>
      <c r="AL181" s="18"/>
      <c r="AM181" s="31"/>
      <c r="AN181" s="7"/>
      <c r="AO181" s="7"/>
      <c r="AP181" s="7"/>
      <c r="AQ181" s="7">
        <f t="shared" si="32"/>
        <v>7</v>
      </c>
      <c r="AR181" s="37">
        <f t="shared" si="35"/>
        <v>136</v>
      </c>
      <c r="AS181" s="8">
        <f t="shared" si="31"/>
        <v>5.1470588235294115E-2</v>
      </c>
    </row>
    <row r="182" spans="1:45" ht="12.75" customHeight="1" x14ac:dyDescent="0.2">
      <c r="A182" s="137"/>
      <c r="B182" s="99"/>
      <c r="C182" s="76" t="s">
        <v>118</v>
      </c>
      <c r="D182" s="16"/>
      <c r="E182" s="4"/>
      <c r="F182" s="80" t="s">
        <v>138</v>
      </c>
      <c r="G182" s="18"/>
      <c r="H182" s="18"/>
      <c r="I182" s="18"/>
      <c r="J182" s="18"/>
      <c r="K182" s="80" t="s">
        <v>138</v>
      </c>
      <c r="L182" s="18"/>
      <c r="M182" s="18"/>
      <c r="N182" s="18"/>
      <c r="O182" s="80" t="s">
        <v>138</v>
      </c>
      <c r="P182" s="18"/>
      <c r="Q182" s="18"/>
      <c r="R182" s="18"/>
      <c r="S182" s="81"/>
      <c r="T182" s="18"/>
      <c r="U182" s="18"/>
      <c r="V182" s="80" t="s">
        <v>138</v>
      </c>
      <c r="W182" s="18"/>
      <c r="X182" s="18"/>
      <c r="Y182" s="18"/>
      <c r="Z182" s="80" t="s">
        <v>138</v>
      </c>
      <c r="AA182" s="4"/>
      <c r="AB182" s="4"/>
      <c r="AC182" s="4"/>
      <c r="AD182" s="79" t="s">
        <v>138</v>
      </c>
      <c r="AE182" s="4"/>
      <c r="AF182" s="18"/>
      <c r="AG182" s="18"/>
      <c r="AH182" s="18"/>
      <c r="AI182" s="83" t="s">
        <v>152</v>
      </c>
      <c r="AJ182" s="18"/>
      <c r="AK182" s="18"/>
      <c r="AL182" s="18"/>
      <c r="AM182" s="31"/>
      <c r="AN182" s="7"/>
      <c r="AO182" s="7"/>
      <c r="AP182" s="7"/>
      <c r="AQ182" s="7">
        <f t="shared" si="32"/>
        <v>7</v>
      </c>
      <c r="AR182" s="37">
        <f t="shared" ref="AR182:AR188" si="36">34*4</f>
        <v>136</v>
      </c>
      <c r="AS182" s="8">
        <f t="shared" si="31"/>
        <v>5.1470588235294115E-2</v>
      </c>
    </row>
    <row r="183" spans="1:45" x14ac:dyDescent="0.2">
      <c r="A183" s="137"/>
      <c r="B183" s="100"/>
      <c r="C183" s="76" t="s">
        <v>119</v>
      </c>
      <c r="D183" s="13"/>
      <c r="E183" s="4"/>
      <c r="F183" s="80" t="s">
        <v>138</v>
      </c>
      <c r="G183" s="18"/>
      <c r="H183" s="18"/>
      <c r="I183" s="18"/>
      <c r="J183" s="18"/>
      <c r="K183" s="80" t="s">
        <v>138</v>
      </c>
      <c r="L183" s="18"/>
      <c r="M183" s="18"/>
      <c r="N183" s="18"/>
      <c r="O183" s="80" t="s">
        <v>138</v>
      </c>
      <c r="P183" s="18"/>
      <c r="Q183" s="18"/>
      <c r="R183" s="18"/>
      <c r="S183" s="81"/>
      <c r="T183" s="18"/>
      <c r="U183" s="18"/>
      <c r="V183" s="80" t="s">
        <v>138</v>
      </c>
      <c r="W183" s="18"/>
      <c r="X183" s="18"/>
      <c r="Y183" s="18"/>
      <c r="Z183" s="80" t="s">
        <v>138</v>
      </c>
      <c r="AA183" s="4"/>
      <c r="AB183" s="4"/>
      <c r="AC183" s="4"/>
      <c r="AD183" s="79" t="s">
        <v>138</v>
      </c>
      <c r="AE183" s="4"/>
      <c r="AF183" s="18"/>
      <c r="AG183" s="18"/>
      <c r="AH183" s="18"/>
      <c r="AI183" s="83" t="s">
        <v>152</v>
      </c>
      <c r="AJ183" s="18"/>
      <c r="AK183" s="18"/>
      <c r="AL183" s="18"/>
      <c r="AM183" s="31"/>
      <c r="AN183" s="7"/>
      <c r="AO183" s="7"/>
      <c r="AP183" s="7"/>
      <c r="AQ183" s="7">
        <f t="shared" si="32"/>
        <v>7</v>
      </c>
      <c r="AR183" s="37">
        <f t="shared" si="36"/>
        <v>136</v>
      </c>
      <c r="AS183" s="8">
        <f t="shared" si="31"/>
        <v>5.1470588235294115E-2</v>
      </c>
    </row>
    <row r="184" spans="1:45" ht="12.75" customHeight="1" x14ac:dyDescent="0.2">
      <c r="A184" s="137"/>
      <c r="B184" s="98" t="s">
        <v>15</v>
      </c>
      <c r="C184" s="76" t="s">
        <v>65</v>
      </c>
      <c r="D184" s="16"/>
      <c r="E184" s="4"/>
      <c r="F184" s="18"/>
      <c r="G184" s="18"/>
      <c r="H184" s="80" t="s">
        <v>138</v>
      </c>
      <c r="I184" s="18"/>
      <c r="J184" s="18"/>
      <c r="K184" s="18"/>
      <c r="L184" s="80" t="s">
        <v>138</v>
      </c>
      <c r="M184" s="18"/>
      <c r="N184" s="80" t="s">
        <v>138</v>
      </c>
      <c r="O184" s="18"/>
      <c r="P184" s="18"/>
      <c r="Q184" s="18"/>
      <c r="R184" s="80" t="s">
        <v>138</v>
      </c>
      <c r="S184" s="18"/>
      <c r="T184" s="18"/>
      <c r="U184" s="18"/>
      <c r="V184" s="81"/>
      <c r="W184" s="18"/>
      <c r="X184" s="18"/>
      <c r="Y184" s="18"/>
      <c r="Z184" s="4"/>
      <c r="AA184" s="80" t="s">
        <v>138</v>
      </c>
      <c r="AB184" s="4"/>
      <c r="AC184" s="4"/>
      <c r="AD184" s="4"/>
      <c r="AE184" s="80" t="s">
        <v>138</v>
      </c>
      <c r="AF184" s="18"/>
      <c r="AG184" s="18"/>
      <c r="AH184" s="18"/>
      <c r="AI184" s="83" t="s">
        <v>152</v>
      </c>
      <c r="AJ184" s="18"/>
      <c r="AK184" s="18"/>
      <c r="AL184" s="18"/>
      <c r="AM184" s="31"/>
      <c r="AN184" s="7"/>
      <c r="AO184" s="7"/>
      <c r="AP184" s="7"/>
      <c r="AQ184" s="7">
        <f t="shared" si="32"/>
        <v>7</v>
      </c>
      <c r="AR184" s="37">
        <f>34*4</f>
        <v>136</v>
      </c>
      <c r="AS184" s="8">
        <f t="shared" si="31"/>
        <v>5.1470588235294115E-2</v>
      </c>
    </row>
    <row r="185" spans="1:45" ht="12.75" customHeight="1" x14ac:dyDescent="0.2">
      <c r="A185" s="137"/>
      <c r="B185" s="99"/>
      <c r="C185" s="76" t="s">
        <v>66</v>
      </c>
      <c r="D185" s="40"/>
      <c r="E185" s="4"/>
      <c r="F185" s="18"/>
      <c r="G185" s="18"/>
      <c r="H185" s="80" t="s">
        <v>138</v>
      </c>
      <c r="I185" s="18"/>
      <c r="J185" s="18"/>
      <c r="K185" s="18"/>
      <c r="L185" s="80" t="s">
        <v>138</v>
      </c>
      <c r="M185" s="18"/>
      <c r="N185" s="80" t="s">
        <v>138</v>
      </c>
      <c r="O185" s="18"/>
      <c r="P185" s="18"/>
      <c r="Q185" s="18"/>
      <c r="R185" s="80" t="s">
        <v>138</v>
      </c>
      <c r="S185" s="18"/>
      <c r="T185" s="18"/>
      <c r="U185" s="18"/>
      <c r="V185" s="81"/>
      <c r="W185" s="18"/>
      <c r="X185" s="18"/>
      <c r="Y185" s="18"/>
      <c r="Z185" s="4"/>
      <c r="AA185" s="80" t="s">
        <v>138</v>
      </c>
      <c r="AB185" s="4"/>
      <c r="AC185" s="4"/>
      <c r="AD185" s="4"/>
      <c r="AE185" s="80" t="s">
        <v>138</v>
      </c>
      <c r="AF185" s="18"/>
      <c r="AG185" s="18"/>
      <c r="AH185" s="18"/>
      <c r="AI185" s="83" t="s">
        <v>152</v>
      </c>
      <c r="AJ185" s="18"/>
      <c r="AK185" s="18"/>
      <c r="AL185" s="18"/>
      <c r="AM185" s="31"/>
      <c r="AN185" s="7"/>
      <c r="AO185" s="7"/>
      <c r="AP185" s="7"/>
      <c r="AQ185" s="7">
        <f t="shared" si="32"/>
        <v>7</v>
      </c>
      <c r="AR185" s="37">
        <f t="shared" ref="AR185:AR186" si="37">34*4</f>
        <v>136</v>
      </c>
      <c r="AS185" s="8">
        <f t="shared" si="31"/>
        <v>5.1470588235294115E-2</v>
      </c>
    </row>
    <row r="186" spans="1:45" ht="12.75" customHeight="1" x14ac:dyDescent="0.2">
      <c r="A186" s="137"/>
      <c r="B186" s="99"/>
      <c r="C186" s="76" t="s">
        <v>67</v>
      </c>
      <c r="D186" s="40"/>
      <c r="E186" s="4"/>
      <c r="F186" s="18"/>
      <c r="G186" s="18"/>
      <c r="H186" s="80" t="s">
        <v>138</v>
      </c>
      <c r="I186" s="18"/>
      <c r="J186" s="18"/>
      <c r="K186" s="18"/>
      <c r="L186" s="80" t="s">
        <v>138</v>
      </c>
      <c r="M186" s="18"/>
      <c r="N186" s="80" t="s">
        <v>138</v>
      </c>
      <c r="O186" s="18"/>
      <c r="P186" s="18"/>
      <c r="Q186" s="18"/>
      <c r="R186" s="80" t="s">
        <v>138</v>
      </c>
      <c r="S186" s="18"/>
      <c r="T186" s="18"/>
      <c r="U186" s="18"/>
      <c r="V186" s="18"/>
      <c r="W186" s="18"/>
      <c r="X186" s="18"/>
      <c r="Y186" s="18"/>
      <c r="Z186" s="4"/>
      <c r="AA186" s="80" t="s">
        <v>138</v>
      </c>
      <c r="AB186" s="4"/>
      <c r="AC186" s="4"/>
      <c r="AD186" s="4"/>
      <c r="AE186" s="80" t="s">
        <v>138</v>
      </c>
      <c r="AF186" s="18"/>
      <c r="AG186" s="18"/>
      <c r="AH186" s="18"/>
      <c r="AI186" s="83" t="s">
        <v>152</v>
      </c>
      <c r="AJ186" s="18"/>
      <c r="AK186" s="18"/>
      <c r="AL186" s="18"/>
      <c r="AM186" s="31"/>
      <c r="AN186" s="7"/>
      <c r="AO186" s="7"/>
      <c r="AP186" s="7"/>
      <c r="AQ186" s="7">
        <f t="shared" si="32"/>
        <v>7</v>
      </c>
      <c r="AR186" s="37">
        <f t="shared" si="37"/>
        <v>136</v>
      </c>
      <c r="AS186" s="8">
        <f t="shared" si="31"/>
        <v>5.1470588235294115E-2</v>
      </c>
    </row>
    <row r="187" spans="1:45" ht="12.75" customHeight="1" x14ac:dyDescent="0.2">
      <c r="A187" s="137"/>
      <c r="B187" s="99"/>
      <c r="C187" s="76" t="s">
        <v>118</v>
      </c>
      <c r="D187" s="16"/>
      <c r="E187" s="4"/>
      <c r="F187" s="18"/>
      <c r="G187" s="18"/>
      <c r="H187" s="80" t="s">
        <v>138</v>
      </c>
      <c r="I187" s="18"/>
      <c r="J187" s="18"/>
      <c r="K187" s="18"/>
      <c r="L187" s="80" t="s">
        <v>138</v>
      </c>
      <c r="M187" s="18"/>
      <c r="N187" s="80" t="s">
        <v>138</v>
      </c>
      <c r="O187" s="18"/>
      <c r="P187" s="18"/>
      <c r="Q187" s="18"/>
      <c r="R187" s="80" t="s">
        <v>138</v>
      </c>
      <c r="S187" s="18"/>
      <c r="T187" s="18"/>
      <c r="U187" s="18"/>
      <c r="V187" s="18"/>
      <c r="W187" s="18"/>
      <c r="X187" s="18"/>
      <c r="Y187" s="18"/>
      <c r="Z187" s="4"/>
      <c r="AA187" s="80" t="s">
        <v>138</v>
      </c>
      <c r="AB187" s="4"/>
      <c r="AC187" s="4"/>
      <c r="AD187" s="4"/>
      <c r="AE187" s="80" t="s">
        <v>138</v>
      </c>
      <c r="AF187" s="18"/>
      <c r="AG187" s="18"/>
      <c r="AH187" s="18"/>
      <c r="AI187" s="83" t="s">
        <v>152</v>
      </c>
      <c r="AJ187" s="31"/>
      <c r="AK187" s="18"/>
      <c r="AL187" s="18"/>
      <c r="AM187" s="31"/>
      <c r="AN187" s="7"/>
      <c r="AO187" s="7"/>
      <c r="AP187" s="7"/>
      <c r="AQ187" s="7">
        <f t="shared" si="32"/>
        <v>7</v>
      </c>
      <c r="AR187" s="37">
        <f t="shared" si="36"/>
        <v>136</v>
      </c>
      <c r="AS187" s="8">
        <f t="shared" si="31"/>
        <v>5.1470588235294115E-2</v>
      </c>
    </row>
    <row r="188" spans="1:45" x14ac:dyDescent="0.2">
      <c r="A188" s="137"/>
      <c r="B188" s="99"/>
      <c r="C188" s="76" t="s">
        <v>119</v>
      </c>
      <c r="D188" s="16"/>
      <c r="E188" s="4"/>
      <c r="F188" s="18"/>
      <c r="G188" s="18"/>
      <c r="H188" s="80" t="s">
        <v>138</v>
      </c>
      <c r="I188" s="18"/>
      <c r="J188" s="18"/>
      <c r="K188" s="18"/>
      <c r="L188" s="80" t="s">
        <v>138</v>
      </c>
      <c r="M188" s="18"/>
      <c r="N188" s="80" t="s">
        <v>138</v>
      </c>
      <c r="O188" s="18"/>
      <c r="P188" s="18"/>
      <c r="Q188" s="18"/>
      <c r="R188" s="80" t="s">
        <v>138</v>
      </c>
      <c r="S188" s="18"/>
      <c r="T188" s="18"/>
      <c r="U188" s="18"/>
      <c r="V188" s="18"/>
      <c r="W188" s="18"/>
      <c r="X188" s="18"/>
      <c r="Y188" s="18"/>
      <c r="Z188" s="4"/>
      <c r="AA188" s="80" t="s">
        <v>138</v>
      </c>
      <c r="AB188" s="4"/>
      <c r="AC188" s="4"/>
      <c r="AD188" s="4"/>
      <c r="AE188" s="80" t="s">
        <v>138</v>
      </c>
      <c r="AF188" s="18"/>
      <c r="AG188" s="18"/>
      <c r="AH188" s="18"/>
      <c r="AI188" s="83" t="s">
        <v>152</v>
      </c>
      <c r="AJ188" s="31"/>
      <c r="AK188" s="18"/>
      <c r="AL188" s="18"/>
      <c r="AM188" s="31"/>
      <c r="AN188" s="7"/>
      <c r="AO188" s="7"/>
      <c r="AP188" s="7"/>
      <c r="AQ188" s="7">
        <f t="shared" si="32"/>
        <v>7</v>
      </c>
      <c r="AR188" s="37">
        <f t="shared" si="36"/>
        <v>136</v>
      </c>
      <c r="AS188" s="8">
        <f t="shared" si="31"/>
        <v>5.1470588235294115E-2</v>
      </c>
    </row>
    <row r="189" spans="1:45" ht="12.75" customHeight="1" x14ac:dyDescent="0.2">
      <c r="A189" s="137"/>
      <c r="B189" s="101" t="s">
        <v>16</v>
      </c>
      <c r="C189" s="76" t="s">
        <v>65</v>
      </c>
      <c r="D189" s="16"/>
      <c r="E189" s="4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83" t="s">
        <v>152</v>
      </c>
      <c r="AJ189" s="31"/>
      <c r="AK189" s="18"/>
      <c r="AL189" s="18"/>
      <c r="AM189" s="31"/>
      <c r="AN189" s="7"/>
      <c r="AO189" s="7"/>
      <c r="AP189" s="7"/>
      <c r="AQ189" s="7">
        <f t="shared" si="32"/>
        <v>1</v>
      </c>
      <c r="AR189" s="37">
        <f>34*2</f>
        <v>68</v>
      </c>
      <c r="AS189" s="8">
        <f t="shared" si="31"/>
        <v>1.4705882352941176E-2</v>
      </c>
    </row>
    <row r="190" spans="1:45" ht="12.75" customHeight="1" x14ac:dyDescent="0.2">
      <c r="A190" s="137"/>
      <c r="B190" s="101"/>
      <c r="C190" s="76" t="s">
        <v>66</v>
      </c>
      <c r="D190" s="40"/>
      <c r="E190" s="4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83" t="s">
        <v>152</v>
      </c>
      <c r="AJ190" s="31"/>
      <c r="AK190" s="18"/>
      <c r="AL190" s="18"/>
      <c r="AM190" s="31"/>
      <c r="AN190" s="7"/>
      <c r="AO190" s="7"/>
      <c r="AP190" s="7"/>
      <c r="AQ190" s="7">
        <f t="shared" si="32"/>
        <v>1</v>
      </c>
      <c r="AR190" s="37">
        <f t="shared" ref="AR190:AR191" si="38">34*2</f>
        <v>68</v>
      </c>
      <c r="AS190" s="8">
        <f t="shared" si="31"/>
        <v>1.4705882352941176E-2</v>
      </c>
    </row>
    <row r="191" spans="1:45" ht="12.75" customHeight="1" x14ac:dyDescent="0.2">
      <c r="A191" s="137"/>
      <c r="B191" s="101"/>
      <c r="C191" s="76" t="s">
        <v>67</v>
      </c>
      <c r="D191" s="40"/>
      <c r="E191" s="4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83" t="s">
        <v>152</v>
      </c>
      <c r="AJ191" s="31"/>
      <c r="AK191" s="18"/>
      <c r="AL191" s="18"/>
      <c r="AM191" s="31"/>
      <c r="AN191" s="7"/>
      <c r="AO191" s="7"/>
      <c r="AP191" s="7"/>
      <c r="AQ191" s="7">
        <f t="shared" si="32"/>
        <v>1</v>
      </c>
      <c r="AR191" s="37">
        <f t="shared" si="38"/>
        <v>68</v>
      </c>
      <c r="AS191" s="8">
        <f t="shared" si="31"/>
        <v>1.4705882352941176E-2</v>
      </c>
    </row>
    <row r="192" spans="1:45" ht="12.75" customHeight="1" x14ac:dyDescent="0.2">
      <c r="A192" s="137"/>
      <c r="B192" s="101"/>
      <c r="C192" s="76" t="s">
        <v>118</v>
      </c>
      <c r="D192" s="16"/>
      <c r="E192" s="4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83" t="s">
        <v>152</v>
      </c>
      <c r="AJ192" s="31"/>
      <c r="AK192" s="18"/>
      <c r="AL192" s="18"/>
      <c r="AM192" s="31"/>
      <c r="AN192" s="7"/>
      <c r="AO192" s="7"/>
      <c r="AP192" s="7"/>
      <c r="AQ192" s="7">
        <f t="shared" si="32"/>
        <v>1</v>
      </c>
      <c r="AR192" s="37">
        <f t="shared" ref="AR192:AR198" si="39">34*2</f>
        <v>68</v>
      </c>
      <c r="AS192" s="8">
        <f t="shared" si="31"/>
        <v>1.4705882352941176E-2</v>
      </c>
    </row>
    <row r="193" spans="1:45" x14ac:dyDescent="0.2">
      <c r="A193" s="137"/>
      <c r="B193" s="101"/>
      <c r="C193" s="76" t="s">
        <v>119</v>
      </c>
      <c r="D193" s="16"/>
      <c r="E193" s="4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83" t="s">
        <v>152</v>
      </c>
      <c r="AJ193" s="31"/>
      <c r="AK193" s="18"/>
      <c r="AL193" s="18"/>
      <c r="AM193" s="31"/>
      <c r="AN193" s="7"/>
      <c r="AO193" s="7"/>
      <c r="AP193" s="7"/>
      <c r="AQ193" s="7">
        <f t="shared" si="32"/>
        <v>1</v>
      </c>
      <c r="AR193" s="37">
        <f t="shared" si="39"/>
        <v>68</v>
      </c>
      <c r="AS193" s="8">
        <f t="shared" si="31"/>
        <v>1.4705882352941176E-2</v>
      </c>
    </row>
    <row r="194" spans="1:45" x14ac:dyDescent="0.2">
      <c r="A194" s="137"/>
      <c r="B194" s="101" t="s">
        <v>112</v>
      </c>
      <c r="C194" s="76" t="s">
        <v>65</v>
      </c>
      <c r="D194" s="13"/>
      <c r="E194" s="4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83" t="s">
        <v>152</v>
      </c>
      <c r="AJ194" s="31"/>
      <c r="AK194" s="18"/>
      <c r="AL194" s="18"/>
      <c r="AM194" s="31"/>
      <c r="AN194" s="7"/>
      <c r="AO194" s="7"/>
      <c r="AP194" s="7"/>
      <c r="AQ194" s="7">
        <f t="shared" si="32"/>
        <v>1</v>
      </c>
      <c r="AR194" s="37">
        <f>34*2</f>
        <v>68</v>
      </c>
      <c r="AS194" s="8">
        <f t="shared" si="31"/>
        <v>1.4705882352941176E-2</v>
      </c>
    </row>
    <row r="195" spans="1:45" x14ac:dyDescent="0.2">
      <c r="A195" s="137"/>
      <c r="B195" s="101"/>
      <c r="C195" s="76" t="s">
        <v>66</v>
      </c>
      <c r="D195" s="44"/>
      <c r="E195" s="4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83" t="s">
        <v>152</v>
      </c>
      <c r="AJ195" s="31"/>
      <c r="AK195" s="18"/>
      <c r="AL195" s="18"/>
      <c r="AM195" s="31"/>
      <c r="AN195" s="7"/>
      <c r="AO195" s="7"/>
      <c r="AP195" s="7"/>
      <c r="AQ195" s="7">
        <f t="shared" si="32"/>
        <v>1</v>
      </c>
      <c r="AR195" s="37">
        <f t="shared" ref="AR195:AR196" si="40">34*2</f>
        <v>68</v>
      </c>
      <c r="AS195" s="8">
        <f t="shared" si="31"/>
        <v>1.4705882352941176E-2</v>
      </c>
    </row>
    <row r="196" spans="1:45" x14ac:dyDescent="0.2">
      <c r="A196" s="137"/>
      <c r="B196" s="101"/>
      <c r="C196" s="76" t="s">
        <v>67</v>
      </c>
      <c r="D196" s="44"/>
      <c r="E196" s="4"/>
      <c r="F196" s="18"/>
      <c r="G196" s="81" t="s">
        <v>160</v>
      </c>
      <c r="H196" s="81"/>
      <c r="I196" s="81"/>
      <c r="J196" s="81" t="s">
        <v>160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83" t="s">
        <v>152</v>
      </c>
      <c r="AJ196" s="31"/>
      <c r="AK196" s="18"/>
      <c r="AL196" s="18"/>
      <c r="AM196" s="31"/>
      <c r="AN196" s="7"/>
      <c r="AO196" s="7"/>
      <c r="AP196" s="7"/>
      <c r="AQ196" s="7">
        <f t="shared" si="32"/>
        <v>3</v>
      </c>
      <c r="AR196" s="37">
        <f t="shared" si="40"/>
        <v>68</v>
      </c>
      <c r="AS196" s="8">
        <f t="shared" si="31"/>
        <v>4.4117647058823532E-2</v>
      </c>
    </row>
    <row r="197" spans="1:45" ht="12.75" customHeight="1" x14ac:dyDescent="0.2">
      <c r="A197" s="137"/>
      <c r="B197" s="101"/>
      <c r="C197" s="76" t="s">
        <v>118</v>
      </c>
      <c r="D197" s="16"/>
      <c r="E197" s="4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30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83" t="s">
        <v>152</v>
      </c>
      <c r="AJ197" s="31"/>
      <c r="AK197" s="18"/>
      <c r="AL197" s="18"/>
      <c r="AM197" s="31"/>
      <c r="AN197" s="7"/>
      <c r="AO197" s="7"/>
      <c r="AP197" s="7"/>
      <c r="AQ197" s="7">
        <f t="shared" si="32"/>
        <v>1</v>
      </c>
      <c r="AR197" s="37">
        <f t="shared" si="39"/>
        <v>68</v>
      </c>
      <c r="AS197" s="8">
        <f t="shared" si="31"/>
        <v>1.4705882352941176E-2</v>
      </c>
    </row>
    <row r="198" spans="1:45" ht="12.75" customHeight="1" x14ac:dyDescent="0.2">
      <c r="A198" s="137"/>
      <c r="B198" s="101"/>
      <c r="C198" s="76" t="s">
        <v>119</v>
      </c>
      <c r="D198" s="16"/>
      <c r="E198" s="4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30"/>
      <c r="AH198" s="18"/>
      <c r="AI198" s="83" t="s">
        <v>152</v>
      </c>
      <c r="AJ198" s="31"/>
      <c r="AK198" s="18"/>
      <c r="AL198" s="18"/>
      <c r="AM198" s="31"/>
      <c r="AN198" s="7"/>
      <c r="AO198" s="7"/>
      <c r="AP198" s="7"/>
      <c r="AQ198" s="7">
        <f t="shared" si="32"/>
        <v>1</v>
      </c>
      <c r="AR198" s="37">
        <f t="shared" si="39"/>
        <v>68</v>
      </c>
      <c r="AS198" s="8">
        <f t="shared" si="31"/>
        <v>1.4705882352941176E-2</v>
      </c>
    </row>
    <row r="199" spans="1:45" ht="12.75" customHeight="1" x14ac:dyDescent="0.2">
      <c r="A199" s="137"/>
      <c r="B199" s="101" t="s">
        <v>68</v>
      </c>
      <c r="C199" s="76" t="s">
        <v>65</v>
      </c>
      <c r="D199" s="16"/>
      <c r="E199" s="4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30"/>
      <c r="AK199" s="18"/>
      <c r="AL199" s="18"/>
      <c r="AM199" s="31"/>
      <c r="AN199" s="7"/>
      <c r="AO199" s="7"/>
      <c r="AP199" s="7"/>
      <c r="AQ199" s="7">
        <f t="shared" si="32"/>
        <v>0</v>
      </c>
      <c r="AR199" s="3">
        <f>34*1</f>
        <v>34</v>
      </c>
      <c r="AS199" s="8">
        <f t="shared" si="31"/>
        <v>0</v>
      </c>
    </row>
    <row r="200" spans="1:45" ht="12.75" customHeight="1" x14ac:dyDescent="0.2">
      <c r="A200" s="137"/>
      <c r="B200" s="101"/>
      <c r="C200" s="76" t="s">
        <v>66</v>
      </c>
      <c r="D200" s="40"/>
      <c r="E200" s="4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30"/>
      <c r="AK200" s="18"/>
      <c r="AL200" s="18"/>
      <c r="AM200" s="31"/>
      <c r="AN200" s="7"/>
      <c r="AO200" s="7"/>
      <c r="AP200" s="7"/>
      <c r="AQ200" s="7">
        <f t="shared" si="32"/>
        <v>0</v>
      </c>
      <c r="AR200" s="3">
        <f t="shared" ref="AR200:AR201" si="41">34*1</f>
        <v>34</v>
      </c>
      <c r="AS200" s="8">
        <f t="shared" si="31"/>
        <v>0</v>
      </c>
    </row>
    <row r="201" spans="1:45" ht="12.75" customHeight="1" x14ac:dyDescent="0.2">
      <c r="A201" s="137"/>
      <c r="B201" s="101"/>
      <c r="C201" s="76" t="s">
        <v>67</v>
      </c>
      <c r="D201" s="40"/>
      <c r="E201" s="4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30"/>
      <c r="AK201" s="18"/>
      <c r="AL201" s="18"/>
      <c r="AM201" s="31"/>
      <c r="AN201" s="7"/>
      <c r="AO201" s="7"/>
      <c r="AP201" s="7"/>
      <c r="AQ201" s="7">
        <f t="shared" si="32"/>
        <v>0</v>
      </c>
      <c r="AR201" s="3">
        <f t="shared" si="41"/>
        <v>34</v>
      </c>
      <c r="AS201" s="8">
        <f t="shared" si="31"/>
        <v>0</v>
      </c>
    </row>
    <row r="202" spans="1:45" ht="12.75" customHeight="1" x14ac:dyDescent="0.2">
      <c r="A202" s="137"/>
      <c r="B202" s="101"/>
      <c r="C202" s="76" t="s">
        <v>118</v>
      </c>
      <c r="D202" s="16"/>
      <c r="E202" s="4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30"/>
      <c r="AJ202" s="18"/>
      <c r="AK202" s="18"/>
      <c r="AL202" s="18"/>
      <c r="AM202" s="31"/>
      <c r="AN202" s="7"/>
      <c r="AO202" s="7"/>
      <c r="AP202" s="7"/>
      <c r="AQ202" s="7">
        <f t="shared" si="32"/>
        <v>0</v>
      </c>
      <c r="AR202" s="3">
        <f t="shared" ref="AR202:AR218" si="42">34*1</f>
        <v>34</v>
      </c>
      <c r="AS202" s="8">
        <f t="shared" si="31"/>
        <v>0</v>
      </c>
    </row>
    <row r="203" spans="1:45" ht="12.75" customHeight="1" x14ac:dyDescent="0.2">
      <c r="A203" s="137"/>
      <c r="B203" s="101"/>
      <c r="C203" s="76" t="s">
        <v>119</v>
      </c>
      <c r="D203" s="13"/>
      <c r="E203" s="4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30"/>
      <c r="AJ203" s="18"/>
      <c r="AK203" s="18"/>
      <c r="AL203" s="18"/>
      <c r="AM203" s="31"/>
      <c r="AN203" s="7"/>
      <c r="AO203" s="7"/>
      <c r="AP203" s="7"/>
      <c r="AQ203" s="7">
        <f t="shared" si="32"/>
        <v>0</v>
      </c>
      <c r="AR203" s="3">
        <f t="shared" si="42"/>
        <v>34</v>
      </c>
      <c r="AS203" s="8">
        <f t="shared" si="31"/>
        <v>0</v>
      </c>
    </row>
    <row r="204" spans="1:45" ht="12.75" customHeight="1" x14ac:dyDescent="0.2">
      <c r="A204" s="137"/>
      <c r="B204" s="101" t="s">
        <v>42</v>
      </c>
      <c r="C204" s="76" t="s">
        <v>65</v>
      </c>
      <c r="D204" s="13"/>
      <c r="E204" s="4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30"/>
      <c r="AJ204" s="18"/>
      <c r="AK204" s="18"/>
      <c r="AL204" s="18"/>
      <c r="AM204" s="31"/>
      <c r="AN204" s="7"/>
      <c r="AO204" s="7"/>
      <c r="AP204" s="7"/>
      <c r="AQ204" s="7">
        <f t="shared" si="32"/>
        <v>0</v>
      </c>
      <c r="AR204" s="3">
        <f t="shared" si="42"/>
        <v>34</v>
      </c>
      <c r="AS204" s="8">
        <f t="shared" si="31"/>
        <v>0</v>
      </c>
    </row>
    <row r="205" spans="1:45" ht="12.75" customHeight="1" x14ac:dyDescent="0.2">
      <c r="A205" s="137"/>
      <c r="B205" s="101"/>
      <c r="C205" s="76" t="s">
        <v>66</v>
      </c>
      <c r="D205" s="44"/>
      <c r="E205" s="4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30"/>
      <c r="AJ205" s="18"/>
      <c r="AK205" s="18"/>
      <c r="AL205" s="18"/>
      <c r="AM205" s="31"/>
      <c r="AN205" s="7"/>
      <c r="AO205" s="7"/>
      <c r="AP205" s="7"/>
      <c r="AQ205" s="7">
        <f t="shared" si="32"/>
        <v>0</v>
      </c>
      <c r="AR205" s="3">
        <f t="shared" si="42"/>
        <v>34</v>
      </c>
      <c r="AS205" s="8">
        <f t="shared" si="31"/>
        <v>0</v>
      </c>
    </row>
    <row r="206" spans="1:45" ht="12.75" customHeight="1" x14ac:dyDescent="0.2">
      <c r="A206" s="137"/>
      <c r="B206" s="101"/>
      <c r="C206" s="76" t="s">
        <v>67</v>
      </c>
      <c r="D206" s="44"/>
      <c r="E206" s="4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30"/>
      <c r="AJ206" s="18"/>
      <c r="AK206" s="18"/>
      <c r="AL206" s="18"/>
      <c r="AM206" s="31"/>
      <c r="AN206" s="7"/>
      <c r="AO206" s="7"/>
      <c r="AP206" s="7"/>
      <c r="AQ206" s="7">
        <f t="shared" si="32"/>
        <v>0</v>
      </c>
      <c r="AR206" s="3">
        <f t="shared" si="42"/>
        <v>34</v>
      </c>
      <c r="AS206" s="8">
        <f t="shared" si="31"/>
        <v>0</v>
      </c>
    </row>
    <row r="207" spans="1:45" ht="12.75" customHeight="1" x14ac:dyDescent="0.2">
      <c r="A207" s="137"/>
      <c r="B207" s="101"/>
      <c r="C207" s="76" t="s">
        <v>118</v>
      </c>
      <c r="D207" s="13"/>
      <c r="E207" s="4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30"/>
      <c r="AJ207" s="18"/>
      <c r="AK207" s="18"/>
      <c r="AL207" s="18"/>
      <c r="AM207" s="31"/>
      <c r="AN207" s="7"/>
      <c r="AO207" s="7"/>
      <c r="AP207" s="7"/>
      <c r="AQ207" s="7">
        <f t="shared" si="32"/>
        <v>0</v>
      </c>
      <c r="AR207" s="3">
        <f t="shared" si="42"/>
        <v>34</v>
      </c>
      <c r="AS207" s="8">
        <f t="shared" si="31"/>
        <v>0</v>
      </c>
    </row>
    <row r="208" spans="1:45" ht="12.75" customHeight="1" x14ac:dyDescent="0.2">
      <c r="A208" s="137"/>
      <c r="B208" s="101"/>
      <c r="C208" s="76" t="s">
        <v>119</v>
      </c>
      <c r="D208" s="13"/>
      <c r="E208" s="4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30"/>
      <c r="AJ208" s="18"/>
      <c r="AK208" s="18"/>
      <c r="AL208" s="18"/>
      <c r="AM208" s="31"/>
      <c r="AN208" s="7"/>
      <c r="AO208" s="7"/>
      <c r="AP208" s="7"/>
      <c r="AQ208" s="7">
        <f t="shared" si="32"/>
        <v>0</v>
      </c>
      <c r="AR208" s="3">
        <f t="shared" si="42"/>
        <v>34</v>
      </c>
      <c r="AS208" s="8">
        <f t="shared" si="31"/>
        <v>0</v>
      </c>
    </row>
    <row r="209" spans="1:45" ht="12.75" customHeight="1" x14ac:dyDescent="0.2">
      <c r="A209" s="137"/>
      <c r="B209" s="98" t="s">
        <v>43</v>
      </c>
      <c r="C209" s="76" t="s">
        <v>65</v>
      </c>
      <c r="D209" s="13"/>
      <c r="E209" s="4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30"/>
      <c r="AJ209" s="18"/>
      <c r="AK209" s="18"/>
      <c r="AL209" s="18"/>
      <c r="AM209" s="31"/>
      <c r="AN209" s="7"/>
      <c r="AO209" s="7"/>
      <c r="AP209" s="7"/>
      <c r="AQ209" s="7">
        <f t="shared" si="32"/>
        <v>0</v>
      </c>
      <c r="AR209" s="3">
        <f t="shared" si="42"/>
        <v>34</v>
      </c>
      <c r="AS209" s="8">
        <f t="shared" si="31"/>
        <v>0</v>
      </c>
    </row>
    <row r="210" spans="1:45" ht="12.75" customHeight="1" x14ac:dyDescent="0.2">
      <c r="A210" s="137"/>
      <c r="B210" s="99"/>
      <c r="C210" s="76" t="s">
        <v>66</v>
      </c>
      <c r="D210" s="44"/>
      <c r="E210" s="4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30"/>
      <c r="AJ210" s="18"/>
      <c r="AK210" s="18"/>
      <c r="AL210" s="18"/>
      <c r="AM210" s="31"/>
      <c r="AN210" s="7"/>
      <c r="AO210" s="7"/>
      <c r="AP210" s="7"/>
      <c r="AQ210" s="7">
        <f t="shared" si="32"/>
        <v>0</v>
      </c>
      <c r="AR210" s="3">
        <f t="shared" si="42"/>
        <v>34</v>
      </c>
      <c r="AS210" s="8">
        <f t="shared" si="31"/>
        <v>0</v>
      </c>
    </row>
    <row r="211" spans="1:45" ht="12.75" customHeight="1" x14ac:dyDescent="0.2">
      <c r="A211" s="137"/>
      <c r="B211" s="99"/>
      <c r="C211" s="76" t="s">
        <v>67</v>
      </c>
      <c r="D211" s="44"/>
      <c r="E211" s="4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30"/>
      <c r="AJ211" s="18"/>
      <c r="AK211" s="18"/>
      <c r="AL211" s="18"/>
      <c r="AM211" s="31"/>
      <c r="AN211" s="7"/>
      <c r="AO211" s="7"/>
      <c r="AP211" s="7"/>
      <c r="AQ211" s="7">
        <f t="shared" si="32"/>
        <v>0</v>
      </c>
      <c r="AR211" s="3">
        <f t="shared" si="42"/>
        <v>34</v>
      </c>
      <c r="AS211" s="8">
        <f t="shared" si="31"/>
        <v>0</v>
      </c>
    </row>
    <row r="212" spans="1:45" ht="12.75" customHeight="1" x14ac:dyDescent="0.2">
      <c r="A212" s="137"/>
      <c r="B212" s="99"/>
      <c r="C212" s="76" t="s">
        <v>118</v>
      </c>
      <c r="D212" s="13"/>
      <c r="E212" s="4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30"/>
      <c r="AJ212" s="18"/>
      <c r="AK212" s="18"/>
      <c r="AL212" s="18"/>
      <c r="AM212" s="31"/>
      <c r="AN212" s="7"/>
      <c r="AO212" s="7"/>
      <c r="AP212" s="7"/>
      <c r="AQ212" s="7">
        <f t="shared" si="32"/>
        <v>0</v>
      </c>
      <c r="AR212" s="3">
        <f t="shared" si="42"/>
        <v>34</v>
      </c>
      <c r="AS212" s="8">
        <f t="shared" si="31"/>
        <v>0</v>
      </c>
    </row>
    <row r="213" spans="1:45" ht="12.75" customHeight="1" x14ac:dyDescent="0.2">
      <c r="A213" s="137"/>
      <c r="B213" s="100"/>
      <c r="C213" s="76" t="s">
        <v>119</v>
      </c>
      <c r="D213" s="13"/>
      <c r="E213" s="4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30"/>
      <c r="AJ213" s="18"/>
      <c r="AK213" s="18"/>
      <c r="AL213" s="18"/>
      <c r="AM213" s="31"/>
      <c r="AN213" s="7"/>
      <c r="AO213" s="7"/>
      <c r="AP213" s="7"/>
      <c r="AQ213" s="7">
        <f t="shared" si="32"/>
        <v>0</v>
      </c>
      <c r="AR213" s="3">
        <f t="shared" si="42"/>
        <v>34</v>
      </c>
      <c r="AS213" s="8">
        <f t="shared" si="31"/>
        <v>0</v>
      </c>
    </row>
    <row r="214" spans="1:45" ht="12.75" customHeight="1" x14ac:dyDescent="0.2">
      <c r="A214" s="137"/>
      <c r="B214" s="98" t="s">
        <v>44</v>
      </c>
      <c r="C214" s="76" t="s">
        <v>65</v>
      </c>
      <c r="D214" s="13"/>
      <c r="E214" s="4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30"/>
      <c r="AJ214" s="18"/>
      <c r="AK214" s="18"/>
      <c r="AL214" s="18"/>
      <c r="AM214" s="31"/>
      <c r="AN214" s="7"/>
      <c r="AO214" s="7"/>
      <c r="AP214" s="7"/>
      <c r="AQ214" s="7">
        <f t="shared" si="32"/>
        <v>0</v>
      </c>
      <c r="AR214" s="3">
        <f t="shared" si="42"/>
        <v>34</v>
      </c>
      <c r="AS214" s="8">
        <f t="shared" si="31"/>
        <v>0</v>
      </c>
    </row>
    <row r="215" spans="1:45" ht="12.75" customHeight="1" x14ac:dyDescent="0.2">
      <c r="A215" s="137"/>
      <c r="B215" s="99"/>
      <c r="C215" s="76" t="s">
        <v>66</v>
      </c>
      <c r="D215" s="44"/>
      <c r="E215" s="4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30"/>
      <c r="AJ215" s="18"/>
      <c r="AK215" s="18"/>
      <c r="AL215" s="18"/>
      <c r="AM215" s="31"/>
      <c r="AN215" s="7"/>
      <c r="AO215" s="7"/>
      <c r="AP215" s="7"/>
      <c r="AQ215" s="7">
        <f t="shared" si="32"/>
        <v>0</v>
      </c>
      <c r="AR215" s="3">
        <f t="shared" si="42"/>
        <v>34</v>
      </c>
      <c r="AS215" s="8">
        <f t="shared" si="31"/>
        <v>0</v>
      </c>
    </row>
    <row r="216" spans="1:45" ht="12.75" customHeight="1" x14ac:dyDescent="0.2">
      <c r="A216" s="137"/>
      <c r="B216" s="99"/>
      <c r="C216" s="76" t="s">
        <v>67</v>
      </c>
      <c r="D216" s="44"/>
      <c r="E216" s="4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30"/>
      <c r="AJ216" s="18"/>
      <c r="AK216" s="18"/>
      <c r="AL216" s="18"/>
      <c r="AM216" s="31"/>
      <c r="AN216" s="7"/>
      <c r="AO216" s="7"/>
      <c r="AP216" s="7"/>
      <c r="AQ216" s="7">
        <f t="shared" si="32"/>
        <v>0</v>
      </c>
      <c r="AR216" s="3">
        <f t="shared" si="42"/>
        <v>34</v>
      </c>
      <c r="AS216" s="8">
        <f t="shared" si="31"/>
        <v>0</v>
      </c>
    </row>
    <row r="217" spans="1:45" ht="12.75" customHeight="1" x14ac:dyDescent="0.2">
      <c r="A217" s="137"/>
      <c r="B217" s="99"/>
      <c r="C217" s="76" t="s">
        <v>118</v>
      </c>
      <c r="D217" s="13"/>
      <c r="E217" s="4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30"/>
      <c r="AG217" s="30"/>
      <c r="AH217" s="18"/>
      <c r="AI217" s="18"/>
      <c r="AJ217" s="31"/>
      <c r="AK217" s="30"/>
      <c r="AL217" s="18"/>
      <c r="AM217" s="31"/>
      <c r="AN217" s="7"/>
      <c r="AO217" s="7"/>
      <c r="AP217" s="7"/>
      <c r="AQ217" s="7">
        <f t="shared" si="32"/>
        <v>0</v>
      </c>
      <c r="AR217" s="3">
        <f t="shared" si="42"/>
        <v>34</v>
      </c>
      <c r="AS217" s="8">
        <f t="shared" si="31"/>
        <v>0</v>
      </c>
    </row>
    <row r="218" spans="1:45" ht="12.75" customHeight="1" x14ac:dyDescent="0.2">
      <c r="A218" s="137"/>
      <c r="B218" s="100"/>
      <c r="C218" s="76" t="s">
        <v>119</v>
      </c>
      <c r="D218" s="16"/>
      <c r="E218" s="4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30"/>
      <c r="AI218" s="30"/>
      <c r="AJ218" s="31"/>
      <c r="AK218" s="18"/>
      <c r="AL218" s="18"/>
      <c r="AM218" s="31"/>
      <c r="AN218" s="7"/>
      <c r="AO218" s="7"/>
      <c r="AP218" s="7"/>
      <c r="AQ218" s="7">
        <f t="shared" si="32"/>
        <v>0</v>
      </c>
      <c r="AR218" s="3">
        <f t="shared" si="42"/>
        <v>34</v>
      </c>
      <c r="AS218" s="8">
        <f t="shared" si="31"/>
        <v>0</v>
      </c>
    </row>
    <row r="219" spans="1:45" ht="12.75" customHeight="1" x14ac:dyDescent="0.2">
      <c r="A219" s="137"/>
      <c r="B219" s="101" t="s">
        <v>58</v>
      </c>
      <c r="C219" s="76" t="s">
        <v>65</v>
      </c>
      <c r="D219" s="16"/>
      <c r="E219" s="4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30"/>
      <c r="AI219" s="30"/>
      <c r="AJ219" s="31"/>
      <c r="AK219" s="18"/>
      <c r="AL219" s="18"/>
      <c r="AM219" s="31"/>
      <c r="AN219" s="7"/>
      <c r="AO219" s="7"/>
      <c r="AP219" s="7"/>
      <c r="AQ219" s="7">
        <f t="shared" si="32"/>
        <v>0</v>
      </c>
      <c r="AR219" s="37">
        <f t="shared" ref="AR219:AR223" si="43">34*2</f>
        <v>68</v>
      </c>
      <c r="AS219" s="8">
        <f t="shared" si="31"/>
        <v>0</v>
      </c>
    </row>
    <row r="220" spans="1:45" ht="12.75" customHeight="1" x14ac:dyDescent="0.2">
      <c r="A220" s="137"/>
      <c r="B220" s="101"/>
      <c r="C220" s="76" t="s">
        <v>66</v>
      </c>
      <c r="D220" s="40"/>
      <c r="E220" s="4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30"/>
      <c r="AI220" s="30"/>
      <c r="AJ220" s="31"/>
      <c r="AK220" s="18"/>
      <c r="AL220" s="18"/>
      <c r="AM220" s="31"/>
      <c r="AN220" s="7"/>
      <c r="AO220" s="7"/>
      <c r="AP220" s="7"/>
      <c r="AQ220" s="7">
        <f t="shared" si="32"/>
        <v>0</v>
      </c>
      <c r="AR220" s="37">
        <f t="shared" si="43"/>
        <v>68</v>
      </c>
      <c r="AS220" s="8">
        <f t="shared" si="31"/>
        <v>0</v>
      </c>
    </row>
    <row r="221" spans="1:45" ht="12.75" customHeight="1" x14ac:dyDescent="0.2">
      <c r="A221" s="137"/>
      <c r="B221" s="101"/>
      <c r="C221" s="76" t="s">
        <v>67</v>
      </c>
      <c r="D221" s="40"/>
      <c r="E221" s="4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30"/>
      <c r="AI221" s="30"/>
      <c r="AJ221" s="31"/>
      <c r="AK221" s="18"/>
      <c r="AL221" s="18"/>
      <c r="AM221" s="31"/>
      <c r="AN221" s="7"/>
      <c r="AO221" s="7"/>
      <c r="AP221" s="7"/>
      <c r="AQ221" s="7">
        <f t="shared" si="32"/>
        <v>0</v>
      </c>
      <c r="AR221" s="37">
        <f t="shared" si="43"/>
        <v>68</v>
      </c>
      <c r="AS221" s="8">
        <f t="shared" si="31"/>
        <v>0</v>
      </c>
    </row>
    <row r="222" spans="1:45" ht="12.75" customHeight="1" x14ac:dyDescent="0.2">
      <c r="A222" s="137"/>
      <c r="B222" s="101"/>
      <c r="C222" s="76" t="s">
        <v>118</v>
      </c>
      <c r="D222" s="16"/>
      <c r="E222" s="4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30"/>
      <c r="AI222" s="30"/>
      <c r="AJ222" s="31"/>
      <c r="AK222" s="18"/>
      <c r="AL222" s="18"/>
      <c r="AM222" s="31"/>
      <c r="AN222" s="7"/>
      <c r="AO222" s="7"/>
      <c r="AP222" s="7"/>
      <c r="AQ222" s="7">
        <f t="shared" si="32"/>
        <v>0</v>
      </c>
      <c r="AR222" s="37">
        <f t="shared" si="43"/>
        <v>68</v>
      </c>
      <c r="AS222" s="8">
        <f t="shared" si="31"/>
        <v>0</v>
      </c>
    </row>
    <row r="223" spans="1:45" ht="12.75" customHeight="1" x14ac:dyDescent="0.2">
      <c r="A223" s="137"/>
      <c r="B223" s="101"/>
      <c r="C223" s="76" t="s">
        <v>119</v>
      </c>
      <c r="D223" s="16"/>
      <c r="E223" s="4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30"/>
      <c r="AI223" s="30"/>
      <c r="AJ223" s="31"/>
      <c r="AK223" s="18"/>
      <c r="AL223" s="18"/>
      <c r="AM223" s="31"/>
      <c r="AN223" s="7"/>
      <c r="AO223" s="7"/>
      <c r="AP223" s="7"/>
      <c r="AQ223" s="7">
        <f t="shared" si="32"/>
        <v>0</v>
      </c>
      <c r="AR223" s="37">
        <f t="shared" si="43"/>
        <v>68</v>
      </c>
      <c r="AS223" s="8">
        <f t="shared" si="31"/>
        <v>0</v>
      </c>
    </row>
    <row r="224" spans="1:45" ht="27" customHeight="1" x14ac:dyDescent="0.2">
      <c r="A224" s="53"/>
      <c r="B224" s="54"/>
      <c r="C224" s="54"/>
      <c r="D224" s="54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3"/>
      <c r="AN224" s="53"/>
      <c r="AO224" s="53"/>
      <c r="AP224" s="53"/>
      <c r="AQ224" s="53"/>
      <c r="AR224" s="53"/>
      <c r="AS224" s="53"/>
    </row>
    <row r="225" spans="1:45" s="32" customFormat="1" ht="81.75" customHeight="1" x14ac:dyDescent="0.2">
      <c r="A225" s="140" t="s">
        <v>25</v>
      </c>
      <c r="B225" s="140"/>
      <c r="C225" s="140"/>
      <c r="D225" s="140"/>
      <c r="E225" s="102" t="s">
        <v>39</v>
      </c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4" t="s">
        <v>19</v>
      </c>
      <c r="AR225" s="104" t="s">
        <v>21</v>
      </c>
      <c r="AS225" s="115" t="s">
        <v>20</v>
      </c>
    </row>
    <row r="226" spans="1:45" s="32" customFormat="1" ht="21" customHeight="1" x14ac:dyDescent="0.2">
      <c r="A226" s="101" t="s">
        <v>0</v>
      </c>
      <c r="B226" s="101"/>
      <c r="C226" s="101"/>
      <c r="D226" s="14" t="s">
        <v>17</v>
      </c>
      <c r="E226" s="101" t="s">
        <v>1</v>
      </c>
      <c r="F226" s="101"/>
      <c r="G226" s="101"/>
      <c r="H226" s="101"/>
      <c r="I226" s="101" t="s">
        <v>2</v>
      </c>
      <c r="J226" s="101"/>
      <c r="K226" s="101"/>
      <c r="L226" s="101"/>
      <c r="M226" s="101" t="s">
        <v>3</v>
      </c>
      <c r="N226" s="101"/>
      <c r="O226" s="101"/>
      <c r="P226" s="101"/>
      <c r="Q226" s="101" t="s">
        <v>4</v>
      </c>
      <c r="R226" s="101"/>
      <c r="S226" s="101"/>
      <c r="T226" s="101"/>
      <c r="U226" s="101" t="s">
        <v>5</v>
      </c>
      <c r="V226" s="101"/>
      <c r="W226" s="101"/>
      <c r="X226" s="101" t="s">
        <v>6</v>
      </c>
      <c r="Y226" s="101"/>
      <c r="Z226" s="101"/>
      <c r="AA226" s="101"/>
      <c r="AB226" s="134" t="s">
        <v>7</v>
      </c>
      <c r="AC226" s="135"/>
      <c r="AD226" s="135"/>
      <c r="AE226" s="136"/>
      <c r="AF226" s="134" t="s">
        <v>8</v>
      </c>
      <c r="AG226" s="135"/>
      <c r="AH226" s="135"/>
      <c r="AI226" s="136"/>
      <c r="AJ226" s="101" t="s">
        <v>9</v>
      </c>
      <c r="AK226" s="101"/>
      <c r="AL226" s="101"/>
      <c r="AM226" s="101" t="s">
        <v>10</v>
      </c>
      <c r="AN226" s="101"/>
      <c r="AO226" s="101"/>
      <c r="AP226" s="101"/>
      <c r="AQ226" s="104"/>
      <c r="AR226" s="104"/>
      <c r="AS226" s="115"/>
    </row>
    <row r="227" spans="1:45" s="32" customFormat="1" ht="15" customHeight="1" x14ac:dyDescent="0.2">
      <c r="A227" s="101"/>
      <c r="B227" s="101"/>
      <c r="C227" s="101"/>
      <c r="D227" s="14" t="s">
        <v>18</v>
      </c>
      <c r="E227" s="5">
        <v>1</v>
      </c>
      <c r="F227" s="5">
        <v>2</v>
      </c>
      <c r="G227" s="5">
        <v>3</v>
      </c>
      <c r="H227" s="5">
        <v>4</v>
      </c>
      <c r="I227" s="5">
        <v>5</v>
      </c>
      <c r="J227" s="5">
        <v>6</v>
      </c>
      <c r="K227" s="5">
        <v>7</v>
      </c>
      <c r="L227" s="5">
        <v>8</v>
      </c>
      <c r="M227" s="5">
        <v>9</v>
      </c>
      <c r="N227" s="5">
        <v>10</v>
      </c>
      <c r="O227" s="5">
        <v>11</v>
      </c>
      <c r="P227" s="5">
        <v>12</v>
      </c>
      <c r="Q227" s="5">
        <v>13</v>
      </c>
      <c r="R227" s="5">
        <v>14</v>
      </c>
      <c r="S227" s="5">
        <v>15</v>
      </c>
      <c r="T227" s="5">
        <v>16</v>
      </c>
      <c r="U227" s="5">
        <v>17</v>
      </c>
      <c r="V227" s="5">
        <v>18</v>
      </c>
      <c r="W227" s="5">
        <v>19</v>
      </c>
      <c r="X227" s="5">
        <v>20</v>
      </c>
      <c r="Y227" s="5">
        <v>21</v>
      </c>
      <c r="Z227" s="5">
        <v>22</v>
      </c>
      <c r="AA227" s="5">
        <v>23</v>
      </c>
      <c r="AB227" s="5">
        <v>24</v>
      </c>
      <c r="AC227" s="5">
        <v>25</v>
      </c>
      <c r="AD227" s="5">
        <v>26</v>
      </c>
      <c r="AE227" s="5">
        <v>27</v>
      </c>
      <c r="AF227" s="5">
        <v>28</v>
      </c>
      <c r="AG227" s="5">
        <v>29</v>
      </c>
      <c r="AH227" s="5">
        <v>30</v>
      </c>
      <c r="AI227" s="5">
        <v>31</v>
      </c>
      <c r="AJ227" s="5">
        <v>32</v>
      </c>
      <c r="AK227" s="5">
        <v>33</v>
      </c>
      <c r="AL227" s="5">
        <v>34</v>
      </c>
      <c r="AM227" s="5">
        <v>35</v>
      </c>
      <c r="AN227" s="5">
        <v>36</v>
      </c>
      <c r="AO227" s="5">
        <v>37</v>
      </c>
      <c r="AP227" s="5">
        <v>38</v>
      </c>
      <c r="AQ227" s="104"/>
      <c r="AR227" s="104"/>
      <c r="AS227" s="115"/>
    </row>
    <row r="228" spans="1:45" s="32" customFormat="1" ht="14.25" customHeight="1" x14ac:dyDescent="0.2">
      <c r="A228" s="137" t="s">
        <v>24</v>
      </c>
      <c r="B228" s="98" t="s">
        <v>12</v>
      </c>
      <c r="C228" s="15" t="s">
        <v>70</v>
      </c>
      <c r="D228" s="16"/>
      <c r="E228" s="4"/>
      <c r="F228" s="80" t="s">
        <v>139</v>
      </c>
      <c r="G228" s="81"/>
      <c r="H228" s="18"/>
      <c r="I228" s="4"/>
      <c r="J228" s="80" t="s">
        <v>138</v>
      </c>
      <c r="K228" s="81"/>
      <c r="L228" s="4"/>
      <c r="M228" s="4"/>
      <c r="N228" s="4"/>
      <c r="O228" s="4"/>
      <c r="P228" s="80" t="s">
        <v>138</v>
      </c>
      <c r="Q228" s="80" t="s">
        <v>138</v>
      </c>
      <c r="R228" s="4"/>
      <c r="S228" s="80" t="s">
        <v>138</v>
      </c>
      <c r="T228" s="4"/>
      <c r="U228" s="80" t="s">
        <v>138</v>
      </c>
      <c r="V228" s="4"/>
      <c r="W228" s="4"/>
      <c r="X228" s="80" t="s">
        <v>138</v>
      </c>
      <c r="Y228" s="81"/>
      <c r="Z228" s="4"/>
      <c r="AA228" s="4"/>
      <c r="AB228" s="4"/>
      <c r="AC228" s="80" t="s">
        <v>138</v>
      </c>
      <c r="AD228" s="4"/>
      <c r="AE228" s="80" t="s">
        <v>138</v>
      </c>
      <c r="AF228" s="80" t="s">
        <v>138</v>
      </c>
      <c r="AG228" s="4"/>
      <c r="AH228" s="4"/>
      <c r="AI228" s="80" t="s">
        <v>138</v>
      </c>
      <c r="AJ228" s="83" t="s">
        <v>152</v>
      </c>
      <c r="AK228" s="4"/>
      <c r="AL228" s="81"/>
      <c r="AM228" s="7"/>
      <c r="AN228" s="7"/>
      <c r="AO228" s="7"/>
      <c r="AP228" s="7"/>
      <c r="AQ228" s="7">
        <f>COUNTA(E228:AP228)</f>
        <v>12</v>
      </c>
      <c r="AR228" s="3">
        <f>34*5</f>
        <v>170</v>
      </c>
      <c r="AS228" s="8">
        <f t="shared" ref="AS228:AS275" si="44">AQ228/AR228</f>
        <v>7.0588235294117646E-2</v>
      </c>
    </row>
    <row r="229" spans="1:45" s="32" customFormat="1" ht="17.25" customHeight="1" x14ac:dyDescent="0.2">
      <c r="A229" s="137"/>
      <c r="B229" s="99"/>
      <c r="C229" s="15" t="s">
        <v>71</v>
      </c>
      <c r="D229" s="16"/>
      <c r="E229" s="4"/>
      <c r="F229" s="18"/>
      <c r="G229" s="18"/>
      <c r="H229" s="80" t="s">
        <v>139</v>
      </c>
      <c r="I229" s="4"/>
      <c r="J229" s="80" t="s">
        <v>138</v>
      </c>
      <c r="K229" s="81"/>
      <c r="L229" s="4"/>
      <c r="M229" s="4"/>
      <c r="N229" s="4"/>
      <c r="O229" s="4"/>
      <c r="P229" s="80" t="s">
        <v>138</v>
      </c>
      <c r="Q229" s="80" t="s">
        <v>138</v>
      </c>
      <c r="R229" s="4"/>
      <c r="S229" s="80" t="s">
        <v>138</v>
      </c>
      <c r="T229" s="4"/>
      <c r="U229" s="4"/>
      <c r="V229" s="80" t="s">
        <v>138</v>
      </c>
      <c r="W229" s="4"/>
      <c r="X229" s="80" t="s">
        <v>138</v>
      </c>
      <c r="Y229" s="4"/>
      <c r="Z229" s="81"/>
      <c r="AA229" s="4"/>
      <c r="AB229" s="4"/>
      <c r="AC229" s="81"/>
      <c r="AD229" s="80" t="s">
        <v>138</v>
      </c>
      <c r="AE229" s="80" t="s">
        <v>138</v>
      </c>
      <c r="AF229" s="4"/>
      <c r="AG229" s="80" t="s">
        <v>138</v>
      </c>
      <c r="AH229" s="80" t="s">
        <v>138</v>
      </c>
      <c r="AI229" s="4"/>
      <c r="AJ229" s="83" t="s">
        <v>152</v>
      </c>
      <c r="AK229" s="4"/>
      <c r="AL229" s="81"/>
      <c r="AM229" s="7"/>
      <c r="AN229" s="7"/>
      <c r="AO229" s="7"/>
      <c r="AP229" s="7"/>
      <c r="AQ229" s="7">
        <f t="shared" ref="AQ229:AQ275" si="45">COUNTA(E229:AP229)</f>
        <v>12</v>
      </c>
      <c r="AR229" s="3">
        <f t="shared" ref="AR229:AR231" si="46">34*5</f>
        <v>170</v>
      </c>
      <c r="AS229" s="8">
        <f t="shared" si="44"/>
        <v>7.0588235294117646E-2</v>
      </c>
    </row>
    <row r="230" spans="1:45" s="32" customFormat="1" ht="17.25" customHeight="1" x14ac:dyDescent="0.2">
      <c r="A230" s="137"/>
      <c r="B230" s="99"/>
      <c r="C230" s="74" t="s">
        <v>72</v>
      </c>
      <c r="D230" s="40"/>
      <c r="E230" s="4"/>
      <c r="F230" s="18"/>
      <c r="G230" s="80" t="s">
        <v>139</v>
      </c>
      <c r="H230" s="18"/>
      <c r="I230" s="4"/>
      <c r="J230" s="80" t="s">
        <v>138</v>
      </c>
      <c r="K230" s="4"/>
      <c r="L230" s="4"/>
      <c r="M230" s="4"/>
      <c r="N230" s="4"/>
      <c r="O230" s="4"/>
      <c r="P230" s="80" t="s">
        <v>138</v>
      </c>
      <c r="Q230" s="80" t="s">
        <v>138</v>
      </c>
      <c r="R230" s="90"/>
      <c r="S230" s="80" t="s">
        <v>138</v>
      </c>
      <c r="T230" s="4"/>
      <c r="U230" s="4"/>
      <c r="V230" s="80" t="s">
        <v>138</v>
      </c>
      <c r="W230" s="4"/>
      <c r="X230" s="4"/>
      <c r="Y230" s="80" t="s">
        <v>138</v>
      </c>
      <c r="Z230" s="4"/>
      <c r="AA230" s="4"/>
      <c r="AB230" s="4"/>
      <c r="AC230" s="4"/>
      <c r="AD230" s="80" t="s">
        <v>138</v>
      </c>
      <c r="AE230" s="80" t="s">
        <v>138</v>
      </c>
      <c r="AF230" s="4"/>
      <c r="AG230" s="80" t="s">
        <v>138</v>
      </c>
      <c r="AH230" s="80" t="s">
        <v>138</v>
      </c>
      <c r="AI230" s="4"/>
      <c r="AJ230" s="83" t="s">
        <v>152</v>
      </c>
      <c r="AK230" s="4"/>
      <c r="AL230" s="81"/>
      <c r="AM230" s="7"/>
      <c r="AN230" s="7"/>
      <c r="AO230" s="7"/>
      <c r="AP230" s="7"/>
      <c r="AQ230" s="7">
        <f t="shared" si="45"/>
        <v>12</v>
      </c>
      <c r="AR230" s="3">
        <f t="shared" si="46"/>
        <v>170</v>
      </c>
      <c r="AS230" s="8">
        <f t="shared" si="44"/>
        <v>7.0588235294117646E-2</v>
      </c>
    </row>
    <row r="231" spans="1:45" s="32" customFormat="1" ht="17.25" customHeight="1" x14ac:dyDescent="0.2">
      <c r="A231" s="137"/>
      <c r="B231" s="100"/>
      <c r="C231" s="15" t="s">
        <v>120</v>
      </c>
      <c r="D231" s="16"/>
      <c r="E231" s="4"/>
      <c r="F231" s="18"/>
      <c r="G231" s="80" t="s">
        <v>139</v>
      </c>
      <c r="H231" s="18"/>
      <c r="I231" s="4"/>
      <c r="J231" s="80" t="s">
        <v>138</v>
      </c>
      <c r="K231" s="4"/>
      <c r="L231" s="4"/>
      <c r="M231" s="4"/>
      <c r="N231" s="4"/>
      <c r="O231" s="4"/>
      <c r="P231" s="80" t="s">
        <v>138</v>
      </c>
      <c r="Q231" s="80" t="s">
        <v>138</v>
      </c>
      <c r="R231" s="90"/>
      <c r="S231" s="80" t="s">
        <v>138</v>
      </c>
      <c r="T231" s="4"/>
      <c r="U231" s="4"/>
      <c r="V231" s="80" t="s">
        <v>138</v>
      </c>
      <c r="W231" s="4"/>
      <c r="X231" s="4"/>
      <c r="Y231" s="80" t="s">
        <v>138</v>
      </c>
      <c r="Z231" s="4"/>
      <c r="AA231" s="4"/>
      <c r="AB231" s="4"/>
      <c r="AC231" s="4"/>
      <c r="AD231" s="80" t="s">
        <v>138</v>
      </c>
      <c r="AE231" s="80" t="s">
        <v>138</v>
      </c>
      <c r="AF231" s="4"/>
      <c r="AG231" s="80" t="s">
        <v>138</v>
      </c>
      <c r="AH231" s="80" t="s">
        <v>138</v>
      </c>
      <c r="AI231" s="4"/>
      <c r="AJ231" s="83" t="s">
        <v>152</v>
      </c>
      <c r="AK231" s="4"/>
      <c r="AL231" s="81"/>
      <c r="AM231" s="7"/>
      <c r="AN231" s="7"/>
      <c r="AO231" s="7"/>
      <c r="AP231" s="7"/>
      <c r="AQ231" s="7">
        <f t="shared" si="45"/>
        <v>12</v>
      </c>
      <c r="AR231" s="3">
        <f t="shared" si="46"/>
        <v>170</v>
      </c>
      <c r="AS231" s="8">
        <f t="shared" si="44"/>
        <v>7.0588235294117646E-2</v>
      </c>
    </row>
    <row r="232" spans="1:45" s="32" customFormat="1" ht="18" customHeight="1" x14ac:dyDescent="0.2">
      <c r="A232" s="137"/>
      <c r="B232" s="98" t="s">
        <v>26</v>
      </c>
      <c r="C232" s="74" t="s">
        <v>70</v>
      </c>
      <c r="D232" s="16"/>
      <c r="E232" s="4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80" t="s">
        <v>138</v>
      </c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83" t="s">
        <v>152</v>
      </c>
      <c r="AK232" s="81" t="s">
        <v>160</v>
      </c>
      <c r="AL232" s="18"/>
      <c r="AM232" s="7"/>
      <c r="AN232" s="7"/>
      <c r="AO232" s="7"/>
      <c r="AP232" s="7"/>
      <c r="AQ232" s="7">
        <f t="shared" si="45"/>
        <v>3</v>
      </c>
      <c r="AR232" s="3">
        <f>34*3</f>
        <v>102</v>
      </c>
      <c r="AS232" s="8">
        <f t="shared" si="44"/>
        <v>2.9411764705882353E-2</v>
      </c>
    </row>
    <row r="233" spans="1:45" s="32" customFormat="1" ht="18" customHeight="1" x14ac:dyDescent="0.2">
      <c r="A233" s="137"/>
      <c r="B233" s="99"/>
      <c r="C233" s="74" t="s">
        <v>71</v>
      </c>
      <c r="D233" s="16"/>
      <c r="E233" s="4"/>
      <c r="F233" s="4"/>
      <c r="G233" s="4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80" t="s">
        <v>138</v>
      </c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83" t="s">
        <v>152</v>
      </c>
      <c r="AK233" s="81" t="s">
        <v>160</v>
      </c>
      <c r="AL233" s="18"/>
      <c r="AM233" s="7"/>
      <c r="AN233" s="7"/>
      <c r="AO233" s="7"/>
      <c r="AP233" s="7"/>
      <c r="AQ233" s="7">
        <f t="shared" si="45"/>
        <v>3</v>
      </c>
      <c r="AR233" s="3">
        <f t="shared" ref="AR233:AR239" si="47">34*3</f>
        <v>102</v>
      </c>
      <c r="AS233" s="8">
        <f t="shared" si="44"/>
        <v>2.9411764705882353E-2</v>
      </c>
    </row>
    <row r="234" spans="1:45" s="32" customFormat="1" ht="18" customHeight="1" x14ac:dyDescent="0.2">
      <c r="A234" s="137"/>
      <c r="B234" s="99"/>
      <c r="C234" s="74" t="s">
        <v>72</v>
      </c>
      <c r="D234" s="40"/>
      <c r="E234" s="4"/>
      <c r="F234" s="4"/>
      <c r="G234" s="4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80" t="s">
        <v>138</v>
      </c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83" t="s">
        <v>152</v>
      </c>
      <c r="AK234" s="81" t="s">
        <v>160</v>
      </c>
      <c r="AL234" s="18"/>
      <c r="AM234" s="7"/>
      <c r="AN234" s="7"/>
      <c r="AO234" s="7"/>
      <c r="AP234" s="7"/>
      <c r="AQ234" s="7">
        <f t="shared" si="45"/>
        <v>3</v>
      </c>
      <c r="AR234" s="3">
        <f t="shared" si="47"/>
        <v>102</v>
      </c>
      <c r="AS234" s="8">
        <f t="shared" si="44"/>
        <v>2.9411764705882353E-2</v>
      </c>
    </row>
    <row r="235" spans="1:45" s="32" customFormat="1" ht="18.75" customHeight="1" x14ac:dyDescent="0.2">
      <c r="A235" s="137"/>
      <c r="B235" s="100"/>
      <c r="C235" s="74" t="s">
        <v>120</v>
      </c>
      <c r="D235" s="16"/>
      <c r="E235" s="4"/>
      <c r="F235" s="4"/>
      <c r="G235" s="4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80" t="s">
        <v>138</v>
      </c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83" t="s">
        <v>152</v>
      </c>
      <c r="AK235" s="81" t="s">
        <v>160</v>
      </c>
      <c r="AL235" s="18"/>
      <c r="AM235" s="7"/>
      <c r="AN235" s="7"/>
      <c r="AO235" s="7"/>
      <c r="AP235" s="7"/>
      <c r="AQ235" s="7">
        <f t="shared" si="45"/>
        <v>3</v>
      </c>
      <c r="AR235" s="3">
        <f t="shared" si="47"/>
        <v>102</v>
      </c>
      <c r="AS235" s="8">
        <f t="shared" si="44"/>
        <v>2.9411764705882353E-2</v>
      </c>
    </row>
    <row r="236" spans="1:45" s="32" customFormat="1" ht="15" customHeight="1" x14ac:dyDescent="0.2">
      <c r="A236" s="137"/>
      <c r="B236" s="98" t="s">
        <v>121</v>
      </c>
      <c r="C236" s="74" t="s">
        <v>70</v>
      </c>
      <c r="D236" s="11"/>
      <c r="E236" s="4"/>
      <c r="F236" s="4"/>
      <c r="G236" s="80" t="s">
        <v>138</v>
      </c>
      <c r="H236" s="18"/>
      <c r="I236" s="80" t="s">
        <v>138</v>
      </c>
      <c r="J236" s="30"/>
      <c r="K236" s="80" t="s">
        <v>138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83" t="s">
        <v>152</v>
      </c>
      <c r="AK236" s="18"/>
      <c r="AL236" s="18"/>
      <c r="AM236" s="7"/>
      <c r="AN236" s="7"/>
      <c r="AO236" s="7"/>
      <c r="AP236" s="7"/>
      <c r="AQ236" s="7">
        <f t="shared" si="45"/>
        <v>4</v>
      </c>
      <c r="AR236" s="3">
        <f t="shared" si="47"/>
        <v>102</v>
      </c>
      <c r="AS236" s="8">
        <f t="shared" si="44"/>
        <v>3.9215686274509803E-2</v>
      </c>
    </row>
    <row r="237" spans="1:45" s="32" customFormat="1" ht="14.25" customHeight="1" x14ac:dyDescent="0.2">
      <c r="A237" s="137"/>
      <c r="B237" s="99"/>
      <c r="C237" s="74" t="s">
        <v>71</v>
      </c>
      <c r="D237" s="11"/>
      <c r="E237" s="4"/>
      <c r="F237" s="4"/>
      <c r="G237" s="80" t="s">
        <v>138</v>
      </c>
      <c r="H237" s="18"/>
      <c r="I237" s="80" t="s">
        <v>138</v>
      </c>
      <c r="J237" s="30"/>
      <c r="K237" s="80" t="s">
        <v>138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83" t="s">
        <v>152</v>
      </c>
      <c r="AK237" s="18"/>
      <c r="AL237" s="18"/>
      <c r="AM237" s="7"/>
      <c r="AN237" s="7"/>
      <c r="AO237" s="7"/>
      <c r="AP237" s="7"/>
      <c r="AQ237" s="7">
        <f t="shared" si="45"/>
        <v>4</v>
      </c>
      <c r="AR237" s="3">
        <f t="shared" si="47"/>
        <v>102</v>
      </c>
      <c r="AS237" s="8">
        <f t="shared" si="44"/>
        <v>3.9215686274509803E-2</v>
      </c>
    </row>
    <row r="238" spans="1:45" s="32" customFormat="1" ht="18.75" customHeight="1" x14ac:dyDescent="0.2">
      <c r="A238" s="137"/>
      <c r="B238" s="99"/>
      <c r="C238" s="74" t="s">
        <v>72</v>
      </c>
      <c r="D238" s="11"/>
      <c r="E238" s="4"/>
      <c r="F238" s="4"/>
      <c r="G238" s="80" t="s">
        <v>138</v>
      </c>
      <c r="H238" s="18"/>
      <c r="I238" s="80" t="s">
        <v>138</v>
      </c>
      <c r="J238" s="30"/>
      <c r="K238" s="80" t="s">
        <v>138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83" t="s">
        <v>152</v>
      </c>
      <c r="AK238" s="18"/>
      <c r="AL238" s="18"/>
      <c r="AM238" s="7"/>
      <c r="AN238" s="7"/>
      <c r="AO238" s="7"/>
      <c r="AP238" s="7"/>
      <c r="AQ238" s="7">
        <f t="shared" si="45"/>
        <v>4</v>
      </c>
      <c r="AR238" s="3">
        <f t="shared" si="47"/>
        <v>102</v>
      </c>
      <c r="AS238" s="8">
        <f t="shared" si="44"/>
        <v>3.9215686274509803E-2</v>
      </c>
    </row>
    <row r="239" spans="1:45" s="32" customFormat="1" ht="16.5" customHeight="1" x14ac:dyDescent="0.2">
      <c r="A239" s="137"/>
      <c r="B239" s="100"/>
      <c r="C239" s="74" t="s">
        <v>120</v>
      </c>
      <c r="D239" s="11"/>
      <c r="E239" s="4"/>
      <c r="F239" s="4"/>
      <c r="G239" s="80" t="s">
        <v>138</v>
      </c>
      <c r="H239" s="18"/>
      <c r="I239" s="80" t="s">
        <v>138</v>
      </c>
      <c r="J239" s="30"/>
      <c r="K239" s="80" t="s">
        <v>138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31"/>
      <c r="AJ239" s="83" t="s">
        <v>152</v>
      </c>
      <c r="AK239" s="18"/>
      <c r="AL239" s="18"/>
      <c r="AM239" s="7"/>
      <c r="AN239" s="7"/>
      <c r="AO239" s="7"/>
      <c r="AP239" s="7"/>
      <c r="AQ239" s="7">
        <f t="shared" si="45"/>
        <v>4</v>
      </c>
      <c r="AR239" s="3">
        <f t="shared" si="47"/>
        <v>102</v>
      </c>
      <c r="AS239" s="8">
        <f t="shared" si="44"/>
        <v>3.9215686274509803E-2</v>
      </c>
    </row>
    <row r="240" spans="1:45" s="32" customFormat="1" ht="16.5" customHeight="1" x14ac:dyDescent="0.2">
      <c r="A240" s="137"/>
      <c r="B240" s="98" t="s">
        <v>141</v>
      </c>
      <c r="C240" s="74" t="s">
        <v>70</v>
      </c>
      <c r="D240" s="40"/>
      <c r="E240" s="4"/>
      <c r="F240" s="4"/>
      <c r="G240" s="81"/>
      <c r="H240" s="81"/>
      <c r="I240" s="81"/>
      <c r="J240" s="82"/>
      <c r="K240" s="81"/>
      <c r="L240" s="18"/>
      <c r="M240" s="18"/>
      <c r="N240" s="81"/>
      <c r="O240" s="18"/>
      <c r="P240" s="18"/>
      <c r="Q240" s="18"/>
      <c r="R240" s="80" t="s">
        <v>138</v>
      </c>
      <c r="S240" s="18"/>
      <c r="T240" s="18"/>
      <c r="U240" s="18"/>
      <c r="V240" s="18"/>
      <c r="W240" s="18"/>
      <c r="X240" s="18"/>
      <c r="Y240" s="18"/>
      <c r="Z240" s="18"/>
      <c r="AA240" s="18"/>
      <c r="AB240" s="80" t="s">
        <v>138</v>
      </c>
      <c r="AC240" s="18"/>
      <c r="AD240" s="18"/>
      <c r="AE240" s="18"/>
      <c r="AF240" s="18"/>
      <c r="AG240" s="18"/>
      <c r="AH240" s="18"/>
      <c r="AI240" s="80" t="s">
        <v>138</v>
      </c>
      <c r="AJ240" s="31"/>
      <c r="AK240" s="18"/>
      <c r="AL240" s="18"/>
      <c r="AM240" s="7"/>
      <c r="AN240" s="7"/>
      <c r="AO240" s="7"/>
      <c r="AP240" s="7"/>
      <c r="AQ240" s="7">
        <f t="shared" si="45"/>
        <v>3</v>
      </c>
      <c r="AR240" s="3">
        <v>34</v>
      </c>
      <c r="AS240" s="91">
        <f t="shared" si="44"/>
        <v>8.8235294117647065E-2</v>
      </c>
    </row>
    <row r="241" spans="1:45" s="32" customFormat="1" ht="16.5" customHeight="1" x14ac:dyDescent="0.2">
      <c r="A241" s="137"/>
      <c r="B241" s="99"/>
      <c r="C241" s="74" t="s">
        <v>71</v>
      </c>
      <c r="D241" s="40"/>
      <c r="E241" s="4"/>
      <c r="F241" s="4"/>
      <c r="G241" s="81"/>
      <c r="H241" s="81"/>
      <c r="I241" s="81"/>
      <c r="J241" s="82"/>
      <c r="K241" s="81"/>
      <c r="L241" s="18"/>
      <c r="M241" s="18"/>
      <c r="N241" s="81"/>
      <c r="O241" s="18"/>
      <c r="P241" s="18"/>
      <c r="Q241" s="18"/>
      <c r="R241" s="80" t="s">
        <v>138</v>
      </c>
      <c r="S241" s="18"/>
      <c r="T241" s="18"/>
      <c r="U241" s="18"/>
      <c r="V241" s="18"/>
      <c r="W241" s="18"/>
      <c r="X241" s="18"/>
      <c r="Y241" s="18"/>
      <c r="Z241" s="18"/>
      <c r="AA241" s="18"/>
      <c r="AB241" s="80" t="s">
        <v>138</v>
      </c>
      <c r="AC241" s="18"/>
      <c r="AD241" s="18"/>
      <c r="AE241" s="18"/>
      <c r="AF241" s="18"/>
      <c r="AG241" s="18"/>
      <c r="AH241" s="18"/>
      <c r="AI241" s="80" t="s">
        <v>138</v>
      </c>
      <c r="AJ241" s="31"/>
      <c r="AK241" s="18"/>
      <c r="AL241" s="18"/>
      <c r="AM241" s="7"/>
      <c r="AN241" s="7"/>
      <c r="AO241" s="7"/>
      <c r="AP241" s="7"/>
      <c r="AQ241" s="7">
        <f t="shared" si="45"/>
        <v>3</v>
      </c>
      <c r="AR241" s="3">
        <v>34</v>
      </c>
      <c r="AS241" s="91">
        <f t="shared" si="44"/>
        <v>8.8235294117647065E-2</v>
      </c>
    </row>
    <row r="242" spans="1:45" s="32" customFormat="1" ht="16.5" customHeight="1" x14ac:dyDescent="0.2">
      <c r="A242" s="137"/>
      <c r="B242" s="99"/>
      <c r="C242" s="74" t="s">
        <v>72</v>
      </c>
      <c r="D242" s="40"/>
      <c r="E242" s="4"/>
      <c r="F242" s="4"/>
      <c r="G242" s="81"/>
      <c r="H242" s="81"/>
      <c r="I242" s="81"/>
      <c r="J242" s="82"/>
      <c r="K242" s="81"/>
      <c r="L242" s="18"/>
      <c r="M242" s="18"/>
      <c r="N242" s="81"/>
      <c r="O242" s="18"/>
      <c r="P242" s="18"/>
      <c r="Q242" s="18"/>
      <c r="R242" s="80" t="s">
        <v>138</v>
      </c>
      <c r="S242" s="18"/>
      <c r="T242" s="18"/>
      <c r="U242" s="18"/>
      <c r="V242" s="18"/>
      <c r="W242" s="18"/>
      <c r="X242" s="18"/>
      <c r="Y242" s="18"/>
      <c r="Z242" s="18"/>
      <c r="AA242" s="18"/>
      <c r="AB242" s="80" t="s">
        <v>138</v>
      </c>
      <c r="AC242" s="18"/>
      <c r="AD242" s="18"/>
      <c r="AE242" s="18"/>
      <c r="AF242" s="18"/>
      <c r="AG242" s="18"/>
      <c r="AH242" s="18"/>
      <c r="AI242" s="80" t="s">
        <v>138</v>
      </c>
      <c r="AJ242" s="31"/>
      <c r="AK242" s="18"/>
      <c r="AL242" s="18"/>
      <c r="AM242" s="7"/>
      <c r="AN242" s="7"/>
      <c r="AO242" s="7"/>
      <c r="AP242" s="7"/>
      <c r="AQ242" s="7">
        <f t="shared" si="45"/>
        <v>3</v>
      </c>
      <c r="AR242" s="3">
        <v>34</v>
      </c>
      <c r="AS242" s="91">
        <f t="shared" si="44"/>
        <v>8.8235294117647065E-2</v>
      </c>
    </row>
    <row r="243" spans="1:45" s="32" customFormat="1" ht="16.5" customHeight="1" x14ac:dyDescent="0.2">
      <c r="A243" s="137"/>
      <c r="B243" s="100"/>
      <c r="C243" s="74" t="s">
        <v>120</v>
      </c>
      <c r="D243" s="40"/>
      <c r="E243" s="4"/>
      <c r="F243" s="4"/>
      <c r="G243" s="81"/>
      <c r="H243" s="81"/>
      <c r="I243" s="81"/>
      <c r="J243" s="82"/>
      <c r="K243" s="81"/>
      <c r="L243" s="18"/>
      <c r="M243" s="18"/>
      <c r="N243" s="81"/>
      <c r="O243" s="18"/>
      <c r="P243" s="18"/>
      <c r="Q243" s="18"/>
      <c r="R243" s="80" t="s">
        <v>138</v>
      </c>
      <c r="S243" s="18"/>
      <c r="T243" s="18"/>
      <c r="U243" s="18"/>
      <c r="V243" s="18"/>
      <c r="W243" s="18"/>
      <c r="X243" s="18"/>
      <c r="Y243" s="18"/>
      <c r="Z243" s="18"/>
      <c r="AA243" s="18"/>
      <c r="AB243" s="80" t="s">
        <v>138</v>
      </c>
      <c r="AC243" s="18"/>
      <c r="AD243" s="18"/>
      <c r="AE243" s="18"/>
      <c r="AF243" s="18"/>
      <c r="AG243" s="18"/>
      <c r="AH243" s="18"/>
      <c r="AI243" s="80" t="s">
        <v>138</v>
      </c>
      <c r="AJ243" s="31"/>
      <c r="AK243" s="18"/>
      <c r="AL243" s="18"/>
      <c r="AM243" s="7"/>
      <c r="AN243" s="7"/>
      <c r="AO243" s="7"/>
      <c r="AP243" s="7"/>
      <c r="AQ243" s="7">
        <f t="shared" si="45"/>
        <v>3</v>
      </c>
      <c r="AR243" s="3">
        <v>34</v>
      </c>
      <c r="AS243" s="91">
        <f t="shared" si="44"/>
        <v>8.8235294117647065E-2</v>
      </c>
    </row>
    <row r="244" spans="1:45" s="32" customFormat="1" ht="17.25" customHeight="1" x14ac:dyDescent="0.2">
      <c r="A244" s="137"/>
      <c r="B244" s="98" t="s">
        <v>11</v>
      </c>
      <c r="C244" s="74" t="s">
        <v>70</v>
      </c>
      <c r="D244" s="16"/>
      <c r="E244" s="4"/>
      <c r="F244" s="80" t="s">
        <v>139</v>
      </c>
      <c r="G244" s="4"/>
      <c r="H244" s="18"/>
      <c r="I244" s="18"/>
      <c r="J244" s="18"/>
      <c r="K244" s="80" t="s">
        <v>138</v>
      </c>
      <c r="L244" s="18"/>
      <c r="M244" s="18"/>
      <c r="N244" s="18"/>
      <c r="O244" s="80" t="s">
        <v>138</v>
      </c>
      <c r="P244" s="18"/>
      <c r="Q244" s="18"/>
      <c r="R244" s="18"/>
      <c r="S244" s="80" t="s">
        <v>138</v>
      </c>
      <c r="T244" s="18"/>
      <c r="U244" s="18"/>
      <c r="V244" s="18"/>
      <c r="W244" s="18"/>
      <c r="X244" s="18"/>
      <c r="Y244" s="18"/>
      <c r="Z244" s="18"/>
      <c r="AA244" s="18"/>
      <c r="AB244" s="18"/>
      <c r="AC244" s="80" t="s">
        <v>138</v>
      </c>
      <c r="AD244" s="18"/>
      <c r="AE244" s="18"/>
      <c r="AF244" s="18"/>
      <c r="AG244" s="18"/>
      <c r="AH244" s="18"/>
      <c r="AI244" s="83" t="s">
        <v>152</v>
      </c>
      <c r="AJ244" s="81" t="s">
        <v>160</v>
      </c>
      <c r="AK244" s="81" t="s">
        <v>160</v>
      </c>
      <c r="AL244" s="18"/>
      <c r="AM244" s="7"/>
      <c r="AN244" s="7"/>
      <c r="AO244" s="7"/>
      <c r="AP244" s="7"/>
      <c r="AQ244" s="7">
        <f t="shared" si="45"/>
        <v>8</v>
      </c>
      <c r="AR244" s="3">
        <f t="shared" ref="AR244:AR247" si="48">34*5</f>
        <v>170</v>
      </c>
      <c r="AS244" s="8">
        <f t="shared" si="44"/>
        <v>4.7058823529411764E-2</v>
      </c>
    </row>
    <row r="245" spans="1:45" s="32" customFormat="1" ht="17.25" customHeight="1" x14ac:dyDescent="0.2">
      <c r="A245" s="137"/>
      <c r="B245" s="99"/>
      <c r="C245" s="74" t="s">
        <v>71</v>
      </c>
      <c r="D245" s="16"/>
      <c r="E245" s="4"/>
      <c r="F245" s="80" t="s">
        <v>139</v>
      </c>
      <c r="G245" s="4"/>
      <c r="H245" s="18"/>
      <c r="I245" s="18"/>
      <c r="J245" s="18"/>
      <c r="K245" s="80" t="s">
        <v>138</v>
      </c>
      <c r="L245" s="18"/>
      <c r="M245" s="18"/>
      <c r="N245" s="18"/>
      <c r="O245" s="80" t="s">
        <v>138</v>
      </c>
      <c r="P245" s="18"/>
      <c r="Q245" s="18"/>
      <c r="R245" s="18"/>
      <c r="S245" s="80" t="s">
        <v>138</v>
      </c>
      <c r="T245" s="18"/>
      <c r="U245" s="18"/>
      <c r="V245" s="18"/>
      <c r="W245" s="18"/>
      <c r="X245" s="18"/>
      <c r="Y245" s="18"/>
      <c r="Z245" s="18"/>
      <c r="AA245" s="18"/>
      <c r="AB245" s="18"/>
      <c r="AC245" s="80" t="s">
        <v>138</v>
      </c>
      <c r="AD245" s="18"/>
      <c r="AE245" s="18"/>
      <c r="AF245" s="18"/>
      <c r="AG245" s="18"/>
      <c r="AH245" s="18"/>
      <c r="AI245" s="83" t="s">
        <v>152</v>
      </c>
      <c r="AJ245" s="81" t="s">
        <v>160</v>
      </c>
      <c r="AK245" s="81" t="s">
        <v>160</v>
      </c>
      <c r="AL245" s="18"/>
      <c r="AM245" s="7"/>
      <c r="AN245" s="7"/>
      <c r="AO245" s="7"/>
      <c r="AP245" s="7"/>
      <c r="AQ245" s="7">
        <f t="shared" si="45"/>
        <v>8</v>
      </c>
      <c r="AR245" s="3">
        <f t="shared" si="48"/>
        <v>170</v>
      </c>
      <c r="AS245" s="8">
        <f t="shared" si="44"/>
        <v>4.7058823529411764E-2</v>
      </c>
    </row>
    <row r="246" spans="1:45" s="32" customFormat="1" ht="17.25" customHeight="1" x14ac:dyDescent="0.2">
      <c r="A246" s="137"/>
      <c r="B246" s="99"/>
      <c r="C246" s="74" t="s">
        <v>72</v>
      </c>
      <c r="D246" s="40"/>
      <c r="E246" s="4"/>
      <c r="F246" s="80" t="s">
        <v>139</v>
      </c>
      <c r="G246" s="4"/>
      <c r="H246" s="18"/>
      <c r="I246" s="18"/>
      <c r="J246" s="18"/>
      <c r="K246" s="80" t="s">
        <v>138</v>
      </c>
      <c r="L246" s="18"/>
      <c r="M246" s="18"/>
      <c r="N246" s="18"/>
      <c r="O246" s="80" t="s">
        <v>138</v>
      </c>
      <c r="P246" s="18"/>
      <c r="Q246" s="18"/>
      <c r="R246" s="18"/>
      <c r="S246" s="80" t="s">
        <v>138</v>
      </c>
      <c r="T246" s="18"/>
      <c r="U246" s="18"/>
      <c r="V246" s="18"/>
      <c r="W246" s="18"/>
      <c r="X246" s="18"/>
      <c r="Y246" s="18"/>
      <c r="Z246" s="18"/>
      <c r="AA246" s="18"/>
      <c r="AB246" s="18"/>
      <c r="AC246" s="80" t="s">
        <v>138</v>
      </c>
      <c r="AD246" s="18"/>
      <c r="AE246" s="18"/>
      <c r="AF246" s="18"/>
      <c r="AG246" s="18"/>
      <c r="AH246" s="18"/>
      <c r="AI246" s="83" t="s">
        <v>152</v>
      </c>
      <c r="AJ246" s="81" t="s">
        <v>160</v>
      </c>
      <c r="AK246" s="81" t="s">
        <v>160</v>
      </c>
      <c r="AL246" s="18"/>
      <c r="AM246" s="7"/>
      <c r="AN246" s="7"/>
      <c r="AO246" s="7"/>
      <c r="AP246" s="7"/>
      <c r="AQ246" s="7">
        <f t="shared" si="45"/>
        <v>8</v>
      </c>
      <c r="AR246" s="3">
        <f t="shared" si="48"/>
        <v>170</v>
      </c>
      <c r="AS246" s="8">
        <f t="shared" si="44"/>
        <v>4.7058823529411764E-2</v>
      </c>
    </row>
    <row r="247" spans="1:45" s="32" customFormat="1" ht="18" customHeight="1" x14ac:dyDescent="0.2">
      <c r="A247" s="137"/>
      <c r="B247" s="100"/>
      <c r="C247" s="74" t="s">
        <v>120</v>
      </c>
      <c r="D247" s="16"/>
      <c r="E247" s="4"/>
      <c r="F247" s="80" t="s">
        <v>139</v>
      </c>
      <c r="G247" s="4"/>
      <c r="H247" s="18"/>
      <c r="I247" s="18"/>
      <c r="J247" s="18"/>
      <c r="K247" s="80" t="s">
        <v>138</v>
      </c>
      <c r="L247" s="18"/>
      <c r="M247" s="18"/>
      <c r="N247" s="18"/>
      <c r="O247" s="80" t="s">
        <v>138</v>
      </c>
      <c r="P247" s="18"/>
      <c r="Q247" s="18"/>
      <c r="R247" s="18"/>
      <c r="S247" s="80" t="s">
        <v>138</v>
      </c>
      <c r="T247" s="18"/>
      <c r="U247" s="18"/>
      <c r="V247" s="18"/>
      <c r="W247" s="18"/>
      <c r="X247" s="18"/>
      <c r="Y247" s="18"/>
      <c r="Z247" s="18"/>
      <c r="AA247" s="18"/>
      <c r="AB247" s="18"/>
      <c r="AC247" s="80" t="s">
        <v>138</v>
      </c>
      <c r="AD247" s="18"/>
      <c r="AE247" s="18"/>
      <c r="AF247" s="18"/>
      <c r="AG247" s="18"/>
      <c r="AH247" s="18"/>
      <c r="AI247" s="83" t="s">
        <v>152</v>
      </c>
      <c r="AJ247" s="81" t="s">
        <v>160</v>
      </c>
      <c r="AK247" s="81" t="s">
        <v>160</v>
      </c>
      <c r="AL247" s="18"/>
      <c r="AM247" s="7"/>
      <c r="AN247" s="7"/>
      <c r="AO247" s="7"/>
      <c r="AP247" s="7"/>
      <c r="AQ247" s="7">
        <f t="shared" si="45"/>
        <v>8</v>
      </c>
      <c r="AR247" s="3">
        <f t="shared" si="48"/>
        <v>170</v>
      </c>
      <c r="AS247" s="8">
        <f t="shared" si="44"/>
        <v>4.7058823529411764E-2</v>
      </c>
    </row>
    <row r="248" spans="1:45" s="32" customFormat="1" ht="14.25" customHeight="1" x14ac:dyDescent="0.2">
      <c r="A248" s="137"/>
      <c r="B248" s="98" t="s">
        <v>27</v>
      </c>
      <c r="C248" s="74" t="s">
        <v>70</v>
      </c>
      <c r="D248" s="16"/>
      <c r="E248" s="4"/>
      <c r="F248" s="4"/>
      <c r="G248" s="80" t="s">
        <v>139</v>
      </c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31"/>
      <c r="AJ248" s="83" t="s">
        <v>152</v>
      </c>
      <c r="AK248" s="18"/>
      <c r="AL248" s="18"/>
      <c r="AM248" s="7"/>
      <c r="AN248" s="7"/>
      <c r="AO248" s="7"/>
      <c r="AP248" s="7"/>
      <c r="AQ248" s="7">
        <f t="shared" si="45"/>
        <v>2</v>
      </c>
      <c r="AR248" s="3">
        <f t="shared" ref="AR248:AR251" si="49">34*3</f>
        <v>102</v>
      </c>
      <c r="AS248" s="8">
        <f t="shared" si="44"/>
        <v>1.9607843137254902E-2</v>
      </c>
    </row>
    <row r="249" spans="1:45" s="32" customFormat="1" ht="18.75" customHeight="1" x14ac:dyDescent="0.2">
      <c r="A249" s="137"/>
      <c r="B249" s="99"/>
      <c r="C249" s="74" t="s">
        <v>71</v>
      </c>
      <c r="D249" s="13"/>
      <c r="E249" s="4"/>
      <c r="F249" s="4"/>
      <c r="G249" s="80" t="s">
        <v>139</v>
      </c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31"/>
      <c r="AJ249" s="83" t="s">
        <v>152</v>
      </c>
      <c r="AK249" s="18"/>
      <c r="AL249" s="18"/>
      <c r="AM249" s="7"/>
      <c r="AN249" s="7"/>
      <c r="AO249" s="7"/>
      <c r="AP249" s="7"/>
      <c r="AQ249" s="7">
        <f t="shared" si="45"/>
        <v>2</v>
      </c>
      <c r="AR249" s="3">
        <f t="shared" si="49"/>
        <v>102</v>
      </c>
      <c r="AS249" s="8">
        <f t="shared" si="44"/>
        <v>1.9607843137254902E-2</v>
      </c>
    </row>
    <row r="250" spans="1:45" s="32" customFormat="1" ht="18.75" customHeight="1" x14ac:dyDescent="0.2">
      <c r="A250" s="137"/>
      <c r="B250" s="99"/>
      <c r="C250" s="74" t="s">
        <v>72</v>
      </c>
      <c r="D250" s="44"/>
      <c r="E250" s="4"/>
      <c r="F250" s="4"/>
      <c r="G250" s="80" t="s">
        <v>139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31"/>
      <c r="AJ250" s="83" t="s">
        <v>152</v>
      </c>
      <c r="AK250" s="18"/>
      <c r="AL250" s="18"/>
      <c r="AM250" s="7"/>
      <c r="AN250" s="7"/>
      <c r="AO250" s="7"/>
      <c r="AP250" s="7"/>
      <c r="AQ250" s="7">
        <f t="shared" si="45"/>
        <v>2</v>
      </c>
      <c r="AR250" s="3">
        <f t="shared" si="49"/>
        <v>102</v>
      </c>
      <c r="AS250" s="8">
        <f t="shared" si="44"/>
        <v>1.9607843137254902E-2</v>
      </c>
    </row>
    <row r="251" spans="1:45" s="32" customFormat="1" ht="18" customHeight="1" x14ac:dyDescent="0.2">
      <c r="A251" s="137"/>
      <c r="B251" s="100"/>
      <c r="C251" s="74" t="s">
        <v>120</v>
      </c>
      <c r="D251" s="16"/>
      <c r="E251" s="4"/>
      <c r="F251" s="4"/>
      <c r="G251" s="80" t="s">
        <v>139</v>
      </c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30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31"/>
      <c r="AJ251" s="83" t="s">
        <v>152</v>
      </c>
      <c r="AK251" s="18"/>
      <c r="AL251" s="18"/>
      <c r="AM251" s="7"/>
      <c r="AN251" s="7"/>
      <c r="AO251" s="7"/>
      <c r="AP251" s="7"/>
      <c r="AQ251" s="7">
        <f t="shared" si="45"/>
        <v>2</v>
      </c>
      <c r="AR251" s="3">
        <f t="shared" si="49"/>
        <v>102</v>
      </c>
      <c r="AS251" s="8">
        <f t="shared" si="44"/>
        <v>1.9607843137254902E-2</v>
      </c>
    </row>
    <row r="252" spans="1:45" s="32" customFormat="1" ht="18" customHeight="1" x14ac:dyDescent="0.2">
      <c r="A252" s="137"/>
      <c r="B252" s="98" t="s">
        <v>29</v>
      </c>
      <c r="C252" s="74" t="s">
        <v>70</v>
      </c>
      <c r="D252" s="16"/>
      <c r="E252" s="4"/>
      <c r="F252" s="4"/>
      <c r="G252" s="80" t="s">
        <v>139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30"/>
      <c r="AH252" s="18"/>
      <c r="AI252" s="18"/>
      <c r="AJ252" s="83" t="s">
        <v>152</v>
      </c>
      <c r="AK252" s="18"/>
      <c r="AL252" s="18"/>
      <c r="AM252" s="7"/>
      <c r="AN252" s="7"/>
      <c r="AO252" s="7"/>
      <c r="AP252" s="7"/>
      <c r="AQ252" s="7">
        <f t="shared" si="45"/>
        <v>2</v>
      </c>
      <c r="AR252" s="3">
        <f>34*1</f>
        <v>34</v>
      </c>
      <c r="AS252" s="8">
        <f t="shared" si="44"/>
        <v>5.8823529411764705E-2</v>
      </c>
    </row>
    <row r="253" spans="1:45" s="32" customFormat="1" ht="15.75" customHeight="1" x14ac:dyDescent="0.2">
      <c r="A253" s="137"/>
      <c r="B253" s="99"/>
      <c r="C253" s="74" t="s">
        <v>71</v>
      </c>
      <c r="D253" s="16"/>
      <c r="E253" s="4"/>
      <c r="F253" s="4"/>
      <c r="G253" s="80" t="s">
        <v>139</v>
      </c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83" t="s">
        <v>152</v>
      </c>
      <c r="AK253" s="18"/>
      <c r="AL253" s="18"/>
      <c r="AM253" s="7"/>
      <c r="AN253" s="7"/>
      <c r="AO253" s="7"/>
      <c r="AP253" s="7"/>
      <c r="AQ253" s="7">
        <f t="shared" si="45"/>
        <v>2</v>
      </c>
      <c r="AR253" s="3">
        <f t="shared" ref="AR253:AR267" si="50">34*1</f>
        <v>34</v>
      </c>
      <c r="AS253" s="8">
        <f t="shared" si="44"/>
        <v>5.8823529411764705E-2</v>
      </c>
    </row>
    <row r="254" spans="1:45" s="32" customFormat="1" ht="15.75" customHeight="1" x14ac:dyDescent="0.2">
      <c r="A254" s="137"/>
      <c r="B254" s="99"/>
      <c r="C254" s="74" t="s">
        <v>72</v>
      </c>
      <c r="D254" s="40"/>
      <c r="E254" s="4"/>
      <c r="F254" s="4"/>
      <c r="G254" s="80" t="s">
        <v>139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83" t="s">
        <v>152</v>
      </c>
      <c r="AK254" s="18"/>
      <c r="AL254" s="18"/>
      <c r="AM254" s="7"/>
      <c r="AN254" s="7"/>
      <c r="AO254" s="7"/>
      <c r="AP254" s="7"/>
      <c r="AQ254" s="7">
        <f t="shared" si="45"/>
        <v>2</v>
      </c>
      <c r="AR254" s="3">
        <f t="shared" si="50"/>
        <v>34</v>
      </c>
      <c r="AS254" s="8">
        <f t="shared" si="44"/>
        <v>5.8823529411764705E-2</v>
      </c>
    </row>
    <row r="255" spans="1:45" s="32" customFormat="1" ht="12.75" customHeight="1" x14ac:dyDescent="0.2">
      <c r="A255" s="137"/>
      <c r="B255" s="100"/>
      <c r="C255" s="74" t="s">
        <v>120</v>
      </c>
      <c r="D255" s="16"/>
      <c r="E255" s="4"/>
      <c r="F255" s="4"/>
      <c r="G255" s="80" t="s">
        <v>139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3"/>
      <c r="AJ255" s="83" t="s">
        <v>152</v>
      </c>
      <c r="AK255" s="4"/>
      <c r="AL255" s="4"/>
      <c r="AM255" s="7"/>
      <c r="AN255" s="7"/>
      <c r="AO255" s="7"/>
      <c r="AP255" s="7"/>
      <c r="AQ255" s="7">
        <f t="shared" si="45"/>
        <v>2</v>
      </c>
      <c r="AR255" s="3">
        <f t="shared" si="50"/>
        <v>34</v>
      </c>
      <c r="AS255" s="8">
        <f t="shared" si="44"/>
        <v>5.8823529411764705E-2</v>
      </c>
    </row>
    <row r="256" spans="1:45" s="32" customFormat="1" ht="18" customHeight="1" x14ac:dyDescent="0.2">
      <c r="A256" s="137"/>
      <c r="B256" s="98" t="s">
        <v>28</v>
      </c>
      <c r="C256" s="74" t="s">
        <v>70</v>
      </c>
      <c r="D256" s="13"/>
      <c r="E256" s="4"/>
      <c r="F256" s="4"/>
      <c r="G256" s="80" t="s">
        <v>139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3"/>
      <c r="AG256" s="3"/>
      <c r="AH256" s="4"/>
      <c r="AI256" s="18"/>
      <c r="AJ256" s="83" t="s">
        <v>152</v>
      </c>
      <c r="AK256" s="3"/>
      <c r="AL256" s="4"/>
      <c r="AM256" s="7"/>
      <c r="AN256" s="7"/>
      <c r="AO256" s="7"/>
      <c r="AP256" s="7"/>
      <c r="AQ256" s="7">
        <f t="shared" si="45"/>
        <v>2</v>
      </c>
      <c r="AR256" s="3">
        <f t="shared" si="50"/>
        <v>34</v>
      </c>
      <c r="AS256" s="8">
        <f t="shared" si="44"/>
        <v>5.8823529411764705E-2</v>
      </c>
    </row>
    <row r="257" spans="1:45" s="32" customFormat="1" ht="15.75" customHeight="1" x14ac:dyDescent="0.2">
      <c r="A257" s="137"/>
      <c r="B257" s="99"/>
      <c r="C257" s="74" t="s">
        <v>71</v>
      </c>
      <c r="D257" s="13"/>
      <c r="E257" s="4"/>
      <c r="F257" s="4"/>
      <c r="G257" s="80" t="s">
        <v>139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3"/>
      <c r="AG257" s="3"/>
      <c r="AH257" s="4"/>
      <c r="AI257" s="18"/>
      <c r="AJ257" s="83" t="s">
        <v>152</v>
      </c>
      <c r="AK257" s="3"/>
      <c r="AL257" s="4"/>
      <c r="AM257" s="7"/>
      <c r="AN257" s="7"/>
      <c r="AO257" s="7"/>
      <c r="AP257" s="7"/>
      <c r="AQ257" s="7">
        <f t="shared" si="45"/>
        <v>2</v>
      </c>
      <c r="AR257" s="3">
        <f t="shared" si="50"/>
        <v>34</v>
      </c>
      <c r="AS257" s="8">
        <f t="shared" si="44"/>
        <v>5.8823529411764705E-2</v>
      </c>
    </row>
    <row r="258" spans="1:45" s="32" customFormat="1" ht="15.75" customHeight="1" x14ac:dyDescent="0.2">
      <c r="A258" s="137"/>
      <c r="B258" s="99"/>
      <c r="C258" s="74" t="s">
        <v>72</v>
      </c>
      <c r="D258" s="44"/>
      <c r="E258" s="4"/>
      <c r="F258" s="4"/>
      <c r="G258" s="80" t="s">
        <v>139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3"/>
      <c r="AG258" s="3"/>
      <c r="AH258" s="4"/>
      <c r="AI258" s="18"/>
      <c r="AJ258" s="83" t="s">
        <v>152</v>
      </c>
      <c r="AK258" s="3"/>
      <c r="AL258" s="4"/>
      <c r="AM258" s="7"/>
      <c r="AN258" s="7"/>
      <c r="AO258" s="7"/>
      <c r="AP258" s="7"/>
      <c r="AQ258" s="7">
        <f t="shared" si="45"/>
        <v>2</v>
      </c>
      <c r="AR258" s="3">
        <f t="shared" si="50"/>
        <v>34</v>
      </c>
      <c r="AS258" s="8">
        <f t="shared" si="44"/>
        <v>5.8823529411764705E-2</v>
      </c>
    </row>
    <row r="259" spans="1:45" s="32" customFormat="1" ht="15.75" customHeight="1" x14ac:dyDescent="0.2">
      <c r="A259" s="137"/>
      <c r="B259" s="100"/>
      <c r="C259" s="74" t="s">
        <v>120</v>
      </c>
      <c r="D259" s="13"/>
      <c r="E259" s="4"/>
      <c r="F259" s="4"/>
      <c r="G259" s="80" t="s">
        <v>139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3"/>
      <c r="AG259" s="3"/>
      <c r="AH259" s="4"/>
      <c r="AI259" s="18"/>
      <c r="AJ259" s="83" t="s">
        <v>152</v>
      </c>
      <c r="AK259" s="3"/>
      <c r="AL259" s="4"/>
      <c r="AM259" s="7"/>
      <c r="AN259" s="7"/>
      <c r="AO259" s="7"/>
      <c r="AP259" s="7"/>
      <c r="AQ259" s="7">
        <f t="shared" si="45"/>
        <v>2</v>
      </c>
      <c r="AR259" s="3">
        <f t="shared" si="50"/>
        <v>34</v>
      </c>
      <c r="AS259" s="8">
        <f t="shared" si="44"/>
        <v>5.8823529411764705E-2</v>
      </c>
    </row>
    <row r="260" spans="1:45" s="32" customFormat="1" ht="14.25" customHeight="1" x14ac:dyDescent="0.2">
      <c r="A260" s="137"/>
      <c r="B260" s="101" t="s">
        <v>42</v>
      </c>
      <c r="C260" s="74" t="s">
        <v>70</v>
      </c>
      <c r="D260" s="1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3"/>
      <c r="AG260" s="3"/>
      <c r="AH260" s="4"/>
      <c r="AI260" s="18"/>
      <c r="AJ260" s="7"/>
      <c r="AK260" s="3"/>
      <c r="AL260" s="4"/>
      <c r="AM260" s="7"/>
      <c r="AN260" s="7"/>
      <c r="AO260" s="7"/>
      <c r="AP260" s="7"/>
      <c r="AQ260" s="7">
        <f t="shared" si="45"/>
        <v>0</v>
      </c>
      <c r="AR260" s="3">
        <f t="shared" si="50"/>
        <v>34</v>
      </c>
      <c r="AS260" s="8">
        <f t="shared" si="44"/>
        <v>0</v>
      </c>
    </row>
    <row r="261" spans="1:45" s="32" customFormat="1" ht="14.25" customHeight="1" x14ac:dyDescent="0.2">
      <c r="A261" s="137"/>
      <c r="B261" s="101"/>
      <c r="C261" s="74" t="s">
        <v>71</v>
      </c>
      <c r="D261" s="1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3"/>
      <c r="AG261" s="3"/>
      <c r="AH261" s="4"/>
      <c r="AI261" s="18"/>
      <c r="AJ261" s="7"/>
      <c r="AK261" s="3"/>
      <c r="AL261" s="4"/>
      <c r="AM261" s="7"/>
      <c r="AN261" s="7"/>
      <c r="AO261" s="7"/>
      <c r="AP261" s="7"/>
      <c r="AQ261" s="7">
        <f t="shared" si="45"/>
        <v>0</v>
      </c>
      <c r="AR261" s="3">
        <f t="shared" si="50"/>
        <v>34</v>
      </c>
      <c r="AS261" s="8">
        <f t="shared" si="44"/>
        <v>0</v>
      </c>
    </row>
    <row r="262" spans="1:45" s="32" customFormat="1" ht="14.25" customHeight="1" x14ac:dyDescent="0.2">
      <c r="A262" s="137"/>
      <c r="B262" s="101"/>
      <c r="C262" s="74" t="s">
        <v>72</v>
      </c>
      <c r="D262" s="4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3"/>
      <c r="AG262" s="3"/>
      <c r="AH262" s="4"/>
      <c r="AI262" s="18"/>
      <c r="AJ262" s="7"/>
      <c r="AK262" s="3"/>
      <c r="AL262" s="4"/>
      <c r="AM262" s="7"/>
      <c r="AN262" s="7"/>
      <c r="AO262" s="7"/>
      <c r="AP262" s="7"/>
      <c r="AQ262" s="7">
        <f t="shared" si="45"/>
        <v>0</v>
      </c>
      <c r="AR262" s="3">
        <f t="shared" si="50"/>
        <v>34</v>
      </c>
      <c r="AS262" s="8">
        <f t="shared" si="44"/>
        <v>0</v>
      </c>
    </row>
    <row r="263" spans="1:45" s="32" customFormat="1" ht="12.75" customHeight="1" x14ac:dyDescent="0.2">
      <c r="A263" s="137"/>
      <c r="B263" s="101"/>
      <c r="C263" s="74" t="s">
        <v>120</v>
      </c>
      <c r="D263" s="1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3"/>
      <c r="AG263" s="3"/>
      <c r="AH263" s="4"/>
      <c r="AI263" s="18"/>
      <c r="AJ263" s="7"/>
      <c r="AK263" s="3"/>
      <c r="AL263" s="4"/>
      <c r="AM263" s="7"/>
      <c r="AN263" s="7"/>
      <c r="AO263" s="7"/>
      <c r="AP263" s="7"/>
      <c r="AQ263" s="7">
        <f t="shared" si="45"/>
        <v>0</v>
      </c>
      <c r="AR263" s="3">
        <f t="shared" si="50"/>
        <v>34</v>
      </c>
      <c r="AS263" s="8">
        <f t="shared" si="44"/>
        <v>0</v>
      </c>
    </row>
    <row r="264" spans="1:45" s="32" customFormat="1" ht="12.75" customHeight="1" x14ac:dyDescent="0.2">
      <c r="A264" s="137"/>
      <c r="B264" s="98" t="s">
        <v>43</v>
      </c>
      <c r="C264" s="74" t="s">
        <v>70</v>
      </c>
      <c r="D264" s="1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3"/>
      <c r="AG264" s="3"/>
      <c r="AH264" s="4"/>
      <c r="AI264" s="18"/>
      <c r="AJ264" s="7"/>
      <c r="AK264" s="3"/>
      <c r="AL264" s="4"/>
      <c r="AM264" s="7"/>
      <c r="AN264" s="7"/>
      <c r="AO264" s="7"/>
      <c r="AP264" s="7"/>
      <c r="AQ264" s="7">
        <f t="shared" si="45"/>
        <v>0</v>
      </c>
      <c r="AR264" s="3">
        <f t="shared" si="50"/>
        <v>34</v>
      </c>
      <c r="AS264" s="8">
        <f t="shared" si="44"/>
        <v>0</v>
      </c>
    </row>
    <row r="265" spans="1:45" s="32" customFormat="1" ht="12.75" customHeight="1" x14ac:dyDescent="0.2">
      <c r="A265" s="137"/>
      <c r="B265" s="99"/>
      <c r="C265" s="74" t="s">
        <v>71</v>
      </c>
      <c r="D265" s="1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3"/>
      <c r="AG265" s="3"/>
      <c r="AH265" s="4"/>
      <c r="AI265" s="18"/>
      <c r="AJ265" s="7"/>
      <c r="AK265" s="3"/>
      <c r="AL265" s="4"/>
      <c r="AM265" s="7"/>
      <c r="AN265" s="7"/>
      <c r="AO265" s="7"/>
      <c r="AP265" s="7"/>
      <c r="AQ265" s="7">
        <f t="shared" si="45"/>
        <v>0</v>
      </c>
      <c r="AR265" s="3">
        <f t="shared" si="50"/>
        <v>34</v>
      </c>
      <c r="AS265" s="8">
        <f t="shared" si="44"/>
        <v>0</v>
      </c>
    </row>
    <row r="266" spans="1:45" s="32" customFormat="1" ht="12.75" customHeight="1" x14ac:dyDescent="0.2">
      <c r="A266" s="137"/>
      <c r="B266" s="99"/>
      <c r="C266" s="74" t="s">
        <v>72</v>
      </c>
      <c r="D266" s="4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3"/>
      <c r="AG266" s="3"/>
      <c r="AH266" s="4"/>
      <c r="AI266" s="18"/>
      <c r="AJ266" s="7"/>
      <c r="AK266" s="3"/>
      <c r="AL266" s="4"/>
      <c r="AM266" s="7"/>
      <c r="AN266" s="7"/>
      <c r="AO266" s="7"/>
      <c r="AP266" s="7"/>
      <c r="AQ266" s="7">
        <f t="shared" si="45"/>
        <v>0</v>
      </c>
      <c r="AR266" s="3">
        <f t="shared" si="50"/>
        <v>34</v>
      </c>
      <c r="AS266" s="8">
        <f t="shared" si="44"/>
        <v>0</v>
      </c>
    </row>
    <row r="267" spans="1:45" s="32" customFormat="1" ht="12.75" customHeight="1" x14ac:dyDescent="0.2">
      <c r="A267" s="137"/>
      <c r="B267" s="100"/>
      <c r="C267" s="74" t="s">
        <v>120</v>
      </c>
      <c r="D267" s="1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3"/>
      <c r="AG267" s="3"/>
      <c r="AH267" s="4"/>
      <c r="AI267" s="18"/>
      <c r="AJ267" s="7"/>
      <c r="AK267" s="3"/>
      <c r="AL267" s="4"/>
      <c r="AM267" s="7"/>
      <c r="AN267" s="7"/>
      <c r="AO267" s="7"/>
      <c r="AP267" s="7"/>
      <c r="AQ267" s="7">
        <f t="shared" si="45"/>
        <v>0</v>
      </c>
      <c r="AR267" s="3">
        <f t="shared" si="50"/>
        <v>34</v>
      </c>
      <c r="AS267" s="8">
        <f t="shared" si="44"/>
        <v>0</v>
      </c>
    </row>
    <row r="268" spans="1:45" s="32" customFormat="1" ht="15" customHeight="1" x14ac:dyDescent="0.2">
      <c r="A268" s="137"/>
      <c r="B268" s="101" t="s">
        <v>69</v>
      </c>
      <c r="C268" s="74" t="s">
        <v>70</v>
      </c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3"/>
      <c r="AI268" s="3"/>
      <c r="AJ268" s="7"/>
      <c r="AK268" s="18"/>
      <c r="AL268" s="4"/>
      <c r="AM268" s="7"/>
      <c r="AN268" s="7"/>
      <c r="AO268" s="7"/>
      <c r="AP268" s="7"/>
      <c r="AQ268" s="7">
        <f t="shared" si="45"/>
        <v>0</v>
      </c>
      <c r="AR268" s="3">
        <f>34*2</f>
        <v>68</v>
      </c>
      <c r="AS268" s="8">
        <f t="shared" si="44"/>
        <v>0</v>
      </c>
    </row>
    <row r="269" spans="1:45" s="32" customFormat="1" ht="12.75" customHeight="1" x14ac:dyDescent="0.2">
      <c r="A269" s="137"/>
      <c r="B269" s="101"/>
      <c r="C269" s="74" t="s">
        <v>71</v>
      </c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3"/>
      <c r="AI269" s="3"/>
      <c r="AJ269" s="7"/>
      <c r="AK269" s="18"/>
      <c r="AL269" s="4"/>
      <c r="AM269" s="7"/>
      <c r="AN269" s="7"/>
      <c r="AO269" s="7"/>
      <c r="AP269" s="7"/>
      <c r="AQ269" s="7">
        <f t="shared" si="45"/>
        <v>0</v>
      </c>
      <c r="AR269" s="3">
        <f t="shared" ref="AR269:AR275" si="51">34*2</f>
        <v>68</v>
      </c>
      <c r="AS269" s="8">
        <f t="shared" si="44"/>
        <v>0</v>
      </c>
    </row>
    <row r="270" spans="1:45" s="32" customFormat="1" ht="12.75" customHeight="1" x14ac:dyDescent="0.2">
      <c r="A270" s="137"/>
      <c r="B270" s="101"/>
      <c r="C270" s="74" t="s">
        <v>72</v>
      </c>
      <c r="D270" s="4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3"/>
      <c r="AI270" s="3"/>
      <c r="AJ270" s="7"/>
      <c r="AK270" s="18"/>
      <c r="AL270" s="4"/>
      <c r="AM270" s="7"/>
      <c r="AN270" s="7"/>
      <c r="AO270" s="7"/>
      <c r="AP270" s="7"/>
      <c r="AQ270" s="7">
        <f t="shared" si="45"/>
        <v>0</v>
      </c>
      <c r="AR270" s="3">
        <f t="shared" si="51"/>
        <v>68</v>
      </c>
      <c r="AS270" s="8">
        <f t="shared" si="44"/>
        <v>0</v>
      </c>
    </row>
    <row r="271" spans="1:45" s="32" customFormat="1" ht="15" customHeight="1" x14ac:dyDescent="0.2">
      <c r="A271" s="137"/>
      <c r="B271" s="101"/>
      <c r="C271" s="74" t="s">
        <v>120</v>
      </c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3"/>
      <c r="AI271" s="3"/>
      <c r="AJ271" s="7"/>
      <c r="AK271" s="18"/>
      <c r="AL271" s="4"/>
      <c r="AM271" s="7"/>
      <c r="AN271" s="7"/>
      <c r="AO271" s="7"/>
      <c r="AP271" s="7"/>
      <c r="AQ271" s="7">
        <f t="shared" si="45"/>
        <v>0</v>
      </c>
      <c r="AR271" s="3">
        <f t="shared" si="51"/>
        <v>68</v>
      </c>
      <c r="AS271" s="8">
        <f t="shared" si="44"/>
        <v>0</v>
      </c>
    </row>
    <row r="272" spans="1:45" s="32" customFormat="1" ht="15" customHeight="1" x14ac:dyDescent="0.2">
      <c r="A272" s="137"/>
      <c r="B272" s="98" t="s">
        <v>58</v>
      </c>
      <c r="C272" s="74" t="s">
        <v>70</v>
      </c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3"/>
      <c r="AI272" s="3"/>
      <c r="AJ272" s="7"/>
      <c r="AK272" s="18"/>
      <c r="AL272" s="4"/>
      <c r="AM272" s="7"/>
      <c r="AN272" s="7"/>
      <c r="AO272" s="7"/>
      <c r="AP272" s="7"/>
      <c r="AQ272" s="7">
        <f t="shared" si="45"/>
        <v>0</v>
      </c>
      <c r="AR272" s="3">
        <f t="shared" si="51"/>
        <v>68</v>
      </c>
      <c r="AS272" s="8">
        <f t="shared" si="44"/>
        <v>0</v>
      </c>
    </row>
    <row r="273" spans="1:45" s="32" customFormat="1" ht="14.25" customHeight="1" x14ac:dyDescent="0.2">
      <c r="A273" s="137"/>
      <c r="B273" s="99"/>
      <c r="C273" s="74" t="s">
        <v>71</v>
      </c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3"/>
      <c r="AI273" s="3"/>
      <c r="AJ273" s="7"/>
      <c r="AK273" s="18"/>
      <c r="AL273" s="4"/>
      <c r="AM273" s="7"/>
      <c r="AN273" s="7"/>
      <c r="AO273" s="7"/>
      <c r="AP273" s="7"/>
      <c r="AQ273" s="7">
        <f t="shared" si="45"/>
        <v>0</v>
      </c>
      <c r="AR273" s="3">
        <f t="shared" si="51"/>
        <v>68</v>
      </c>
      <c r="AS273" s="8">
        <f t="shared" si="44"/>
        <v>0</v>
      </c>
    </row>
    <row r="274" spans="1:45" s="32" customFormat="1" ht="14.25" customHeight="1" x14ac:dyDescent="0.2">
      <c r="A274" s="137"/>
      <c r="B274" s="99"/>
      <c r="C274" s="74" t="s">
        <v>72</v>
      </c>
      <c r="D274" s="4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3"/>
      <c r="AI274" s="3"/>
      <c r="AJ274" s="7"/>
      <c r="AK274" s="18"/>
      <c r="AL274" s="4"/>
      <c r="AM274" s="7"/>
      <c r="AN274" s="7"/>
      <c r="AO274" s="7"/>
      <c r="AP274" s="7"/>
      <c r="AQ274" s="7">
        <f t="shared" si="45"/>
        <v>0</v>
      </c>
      <c r="AR274" s="3">
        <f t="shared" si="51"/>
        <v>68</v>
      </c>
      <c r="AS274" s="8">
        <f t="shared" si="44"/>
        <v>0</v>
      </c>
    </row>
    <row r="275" spans="1:45" s="32" customFormat="1" ht="14.25" customHeight="1" x14ac:dyDescent="0.2">
      <c r="A275" s="137"/>
      <c r="B275" s="99"/>
      <c r="C275" s="74" t="s">
        <v>120</v>
      </c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3"/>
      <c r="AI275" s="3"/>
      <c r="AJ275" s="7"/>
      <c r="AK275" s="18"/>
      <c r="AL275" s="4"/>
      <c r="AM275" s="7"/>
      <c r="AN275" s="7"/>
      <c r="AO275" s="7"/>
      <c r="AP275" s="7"/>
      <c r="AQ275" s="7">
        <f t="shared" si="45"/>
        <v>0</v>
      </c>
      <c r="AR275" s="3">
        <f t="shared" si="51"/>
        <v>68</v>
      </c>
      <c r="AS275" s="8">
        <f t="shared" si="44"/>
        <v>0</v>
      </c>
    </row>
    <row r="276" spans="1:45" s="32" customFormat="1" ht="27" customHeight="1" x14ac:dyDescent="0.2">
      <c r="A276" s="122"/>
      <c r="B276" s="122"/>
      <c r="C276" s="122"/>
      <c r="D276" s="12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3"/>
      <c r="AN276" s="53"/>
      <c r="AO276" s="53"/>
      <c r="AP276" s="53"/>
      <c r="AQ276" s="53"/>
      <c r="AR276" s="53"/>
      <c r="AS276" s="53"/>
    </row>
    <row r="277" spans="1:45" s="2" customFormat="1" ht="84.75" customHeight="1" x14ac:dyDescent="0.2">
      <c r="A277" s="141" t="s">
        <v>30</v>
      </c>
      <c r="B277" s="142"/>
      <c r="C277" s="142"/>
      <c r="D277" s="143"/>
      <c r="E277" s="144" t="s">
        <v>39</v>
      </c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6"/>
      <c r="AQ277" s="147" t="s">
        <v>19</v>
      </c>
      <c r="AR277" s="126" t="s">
        <v>21</v>
      </c>
      <c r="AS277" s="129" t="s">
        <v>20</v>
      </c>
    </row>
    <row r="278" spans="1:45" s="2" customFormat="1" ht="21.75" customHeight="1" x14ac:dyDescent="0.2">
      <c r="A278" s="116" t="s">
        <v>0</v>
      </c>
      <c r="B278" s="132"/>
      <c r="C278" s="117"/>
      <c r="D278" s="14" t="s">
        <v>17</v>
      </c>
      <c r="E278" s="134" t="s">
        <v>1</v>
      </c>
      <c r="F278" s="135"/>
      <c r="G278" s="135"/>
      <c r="H278" s="136"/>
      <c r="I278" s="134" t="s">
        <v>2</v>
      </c>
      <c r="J278" s="135"/>
      <c r="K278" s="135"/>
      <c r="L278" s="136"/>
      <c r="M278" s="134" t="s">
        <v>3</v>
      </c>
      <c r="N278" s="135"/>
      <c r="O278" s="135"/>
      <c r="P278" s="136"/>
      <c r="Q278" s="134" t="s">
        <v>4</v>
      </c>
      <c r="R278" s="135"/>
      <c r="S278" s="135"/>
      <c r="T278" s="136"/>
      <c r="U278" s="134" t="s">
        <v>5</v>
      </c>
      <c r="V278" s="135"/>
      <c r="W278" s="136"/>
      <c r="X278" s="134" t="s">
        <v>6</v>
      </c>
      <c r="Y278" s="135"/>
      <c r="Z278" s="135"/>
      <c r="AA278" s="136"/>
      <c r="AB278" s="134" t="s">
        <v>7</v>
      </c>
      <c r="AC278" s="135"/>
      <c r="AD278" s="135"/>
      <c r="AE278" s="135"/>
      <c r="AF278" s="101" t="s">
        <v>8</v>
      </c>
      <c r="AG278" s="101"/>
      <c r="AH278" s="101"/>
      <c r="AI278" s="101"/>
      <c r="AJ278" s="134" t="s">
        <v>9</v>
      </c>
      <c r="AK278" s="135"/>
      <c r="AL278" s="136"/>
      <c r="AM278" s="134" t="s">
        <v>10</v>
      </c>
      <c r="AN278" s="135"/>
      <c r="AO278" s="135"/>
      <c r="AP278" s="136"/>
      <c r="AQ278" s="148"/>
      <c r="AR278" s="127"/>
      <c r="AS278" s="130"/>
    </row>
    <row r="279" spans="1:45" s="6" customFormat="1" ht="11.25" customHeight="1" x14ac:dyDescent="0.2">
      <c r="A279" s="118"/>
      <c r="B279" s="133"/>
      <c r="C279" s="119"/>
      <c r="D279" s="14" t="s">
        <v>18</v>
      </c>
      <c r="E279" s="5">
        <v>1</v>
      </c>
      <c r="F279" s="5">
        <v>2</v>
      </c>
      <c r="G279" s="5">
        <v>3</v>
      </c>
      <c r="H279" s="5">
        <v>4</v>
      </c>
      <c r="I279" s="5">
        <v>5</v>
      </c>
      <c r="J279" s="5">
        <v>6</v>
      </c>
      <c r="K279" s="5">
        <v>7</v>
      </c>
      <c r="L279" s="5">
        <v>8</v>
      </c>
      <c r="M279" s="5">
        <v>9</v>
      </c>
      <c r="N279" s="5">
        <v>10</v>
      </c>
      <c r="O279" s="5">
        <v>11</v>
      </c>
      <c r="P279" s="5">
        <v>12</v>
      </c>
      <c r="Q279" s="5">
        <v>13</v>
      </c>
      <c r="R279" s="5">
        <v>14</v>
      </c>
      <c r="S279" s="5">
        <v>15</v>
      </c>
      <c r="T279" s="5">
        <v>16</v>
      </c>
      <c r="U279" s="5">
        <v>17</v>
      </c>
      <c r="V279" s="5">
        <v>18</v>
      </c>
      <c r="W279" s="5">
        <v>19</v>
      </c>
      <c r="X279" s="5">
        <v>20</v>
      </c>
      <c r="Y279" s="5">
        <v>21</v>
      </c>
      <c r="Z279" s="5">
        <v>22</v>
      </c>
      <c r="AA279" s="5">
        <v>23</v>
      </c>
      <c r="AB279" s="5">
        <v>24</v>
      </c>
      <c r="AC279" s="5">
        <v>25</v>
      </c>
      <c r="AD279" s="5">
        <v>26</v>
      </c>
      <c r="AE279" s="5">
        <v>27</v>
      </c>
      <c r="AF279" s="5">
        <v>28</v>
      </c>
      <c r="AG279" s="5">
        <v>29</v>
      </c>
      <c r="AH279" s="5">
        <v>30</v>
      </c>
      <c r="AI279" s="5">
        <v>31</v>
      </c>
      <c r="AJ279" s="5">
        <v>32</v>
      </c>
      <c r="AK279" s="5">
        <v>33</v>
      </c>
      <c r="AL279" s="5">
        <v>34</v>
      </c>
      <c r="AM279" s="5">
        <v>35</v>
      </c>
      <c r="AN279" s="5">
        <v>36</v>
      </c>
      <c r="AO279" s="5">
        <v>37</v>
      </c>
      <c r="AP279" s="5">
        <v>38</v>
      </c>
      <c r="AQ279" s="149"/>
      <c r="AR279" s="128"/>
      <c r="AS279" s="131"/>
    </row>
    <row r="280" spans="1:45" ht="12.75" customHeight="1" x14ac:dyDescent="0.2">
      <c r="A280" s="169" t="s">
        <v>24</v>
      </c>
      <c r="B280" s="98" t="s">
        <v>12</v>
      </c>
      <c r="C280" s="39" t="s">
        <v>83</v>
      </c>
      <c r="D280" s="40"/>
      <c r="E280" s="18"/>
      <c r="F280" s="18"/>
      <c r="G280" s="18"/>
      <c r="H280" s="80" t="s">
        <v>140</v>
      </c>
      <c r="I280" s="80" t="s">
        <v>138</v>
      </c>
      <c r="J280" s="80" t="s">
        <v>138</v>
      </c>
      <c r="K280" s="18"/>
      <c r="L280" s="18"/>
      <c r="M280" s="80" t="s">
        <v>138</v>
      </c>
      <c r="N280" s="18"/>
      <c r="O280" s="18"/>
      <c r="P280" s="81"/>
      <c r="Q280" s="18"/>
      <c r="R280" s="80" t="s">
        <v>138</v>
      </c>
      <c r="S280" s="18"/>
      <c r="T280" s="18"/>
      <c r="U280" s="18"/>
      <c r="V280" s="18"/>
      <c r="W280" s="80" t="s">
        <v>138</v>
      </c>
      <c r="X280" s="18"/>
      <c r="Y280" s="80" t="s">
        <v>138</v>
      </c>
      <c r="Z280" s="18"/>
      <c r="AA280" s="18"/>
      <c r="AB280" s="80" t="s">
        <v>138</v>
      </c>
      <c r="AC280" s="18"/>
      <c r="AD280" s="18"/>
      <c r="AE280" s="18"/>
      <c r="AF280" s="80" t="s">
        <v>138</v>
      </c>
      <c r="AG280" s="81"/>
      <c r="AH280" s="81" t="s">
        <v>160</v>
      </c>
      <c r="AI280" s="3"/>
      <c r="AJ280" s="83" t="s">
        <v>152</v>
      </c>
      <c r="AK280" s="81"/>
      <c r="AL280" s="81"/>
      <c r="AM280" s="31"/>
      <c r="AN280" s="31"/>
      <c r="AO280" s="31"/>
      <c r="AP280" s="31"/>
      <c r="AQ280" s="7">
        <f>COUNTA(E280:AP280)</f>
        <v>11</v>
      </c>
      <c r="AR280" s="3">
        <f>34*6</f>
        <v>204</v>
      </c>
      <c r="AS280" s="8">
        <f t="shared" ref="AS280:AS327" si="52">AQ280/AR280</f>
        <v>5.3921568627450983E-2</v>
      </c>
    </row>
    <row r="281" spans="1:45" x14ac:dyDescent="0.2">
      <c r="A281" s="169"/>
      <c r="B281" s="99"/>
      <c r="C281" s="39" t="s">
        <v>84</v>
      </c>
      <c r="D281" s="40"/>
      <c r="E281" s="18"/>
      <c r="F281" s="18"/>
      <c r="G281" s="18"/>
      <c r="H281" s="80" t="s">
        <v>140</v>
      </c>
      <c r="I281" s="80" t="s">
        <v>138</v>
      </c>
      <c r="J281" s="80" t="s">
        <v>138</v>
      </c>
      <c r="K281" s="18"/>
      <c r="L281" s="18"/>
      <c r="M281" s="80" t="s">
        <v>138</v>
      </c>
      <c r="N281" s="18"/>
      <c r="O281" s="18"/>
      <c r="P281" s="81"/>
      <c r="Q281" s="18"/>
      <c r="R281" s="80" t="s">
        <v>138</v>
      </c>
      <c r="S281" s="18"/>
      <c r="T281" s="18"/>
      <c r="U281" s="18"/>
      <c r="V281" s="18"/>
      <c r="W281" s="80" t="s">
        <v>138</v>
      </c>
      <c r="X281" s="18"/>
      <c r="Y281" s="80" t="s">
        <v>138</v>
      </c>
      <c r="Z281" s="18"/>
      <c r="AA281" s="18"/>
      <c r="AB281" s="80" t="s">
        <v>138</v>
      </c>
      <c r="AC281" s="18"/>
      <c r="AD281" s="18"/>
      <c r="AE281" s="18"/>
      <c r="AF281" s="80" t="s">
        <v>138</v>
      </c>
      <c r="AG281" s="81"/>
      <c r="AH281" s="81" t="s">
        <v>160</v>
      </c>
      <c r="AI281" s="3"/>
      <c r="AJ281" s="83" t="s">
        <v>152</v>
      </c>
      <c r="AK281" s="81"/>
      <c r="AL281" s="81"/>
      <c r="AM281" s="31"/>
      <c r="AN281" s="31"/>
      <c r="AO281" s="31"/>
      <c r="AP281" s="31"/>
      <c r="AQ281" s="7">
        <f t="shared" ref="AQ281:AQ327" si="53">COUNTA(E281:AP281)</f>
        <v>11</v>
      </c>
      <c r="AR281" s="3">
        <f t="shared" ref="AR281:AR283" si="54">34*6</f>
        <v>204</v>
      </c>
      <c r="AS281" s="8">
        <f t="shared" si="52"/>
        <v>5.3921568627450983E-2</v>
      </c>
    </row>
    <row r="282" spans="1:45" x14ac:dyDescent="0.2">
      <c r="A282" s="169"/>
      <c r="B282" s="99"/>
      <c r="C282" s="74" t="s">
        <v>85</v>
      </c>
      <c r="D282" s="40"/>
      <c r="E282" s="18"/>
      <c r="F282" s="18"/>
      <c r="G282" s="18"/>
      <c r="H282" s="80" t="s">
        <v>140</v>
      </c>
      <c r="I282" s="80" t="s">
        <v>138</v>
      </c>
      <c r="J282" s="80" t="s">
        <v>138</v>
      </c>
      <c r="K282" s="18"/>
      <c r="L282" s="18"/>
      <c r="M282" s="80" t="s">
        <v>138</v>
      </c>
      <c r="N282" s="18"/>
      <c r="O282" s="18"/>
      <c r="P282" s="81"/>
      <c r="Q282" s="18"/>
      <c r="R282" s="80" t="s">
        <v>138</v>
      </c>
      <c r="S282" s="18"/>
      <c r="T282" s="18"/>
      <c r="U282" s="18"/>
      <c r="V282" s="18"/>
      <c r="W282" s="80" t="s">
        <v>138</v>
      </c>
      <c r="X282" s="18"/>
      <c r="Y282" s="80" t="s">
        <v>138</v>
      </c>
      <c r="Z282" s="18"/>
      <c r="AA282" s="18"/>
      <c r="AB282" s="80" t="s">
        <v>138</v>
      </c>
      <c r="AC282" s="18"/>
      <c r="AD282" s="18"/>
      <c r="AE282" s="18"/>
      <c r="AF282" s="80" t="s">
        <v>138</v>
      </c>
      <c r="AG282" s="81"/>
      <c r="AH282" s="81" t="s">
        <v>160</v>
      </c>
      <c r="AI282" s="3"/>
      <c r="AJ282" s="83" t="s">
        <v>152</v>
      </c>
      <c r="AK282" s="81"/>
      <c r="AL282" s="90"/>
      <c r="AM282" s="31"/>
      <c r="AN282" s="31"/>
      <c r="AO282" s="31"/>
      <c r="AP282" s="31"/>
      <c r="AQ282" s="7">
        <f t="shared" si="53"/>
        <v>11</v>
      </c>
      <c r="AR282" s="3">
        <f t="shared" si="54"/>
        <v>204</v>
      </c>
      <c r="AS282" s="8">
        <f t="shared" si="52"/>
        <v>5.3921568627450983E-2</v>
      </c>
    </row>
    <row r="283" spans="1:45" ht="12.75" customHeight="1" x14ac:dyDescent="0.2">
      <c r="A283" s="169"/>
      <c r="B283" s="100"/>
      <c r="C283" s="39" t="s">
        <v>122</v>
      </c>
      <c r="D283" s="40"/>
      <c r="E283" s="18"/>
      <c r="F283" s="18"/>
      <c r="G283" s="81"/>
      <c r="H283" s="80" t="s">
        <v>140</v>
      </c>
      <c r="I283" s="80" t="s">
        <v>138</v>
      </c>
      <c r="J283" s="80" t="s">
        <v>138</v>
      </c>
      <c r="K283" s="18"/>
      <c r="L283" s="81"/>
      <c r="M283" s="80" t="s">
        <v>138</v>
      </c>
      <c r="N283" s="18"/>
      <c r="O283" s="18"/>
      <c r="P283" s="81"/>
      <c r="Q283" s="18"/>
      <c r="R283" s="80" t="s">
        <v>138</v>
      </c>
      <c r="S283" s="18"/>
      <c r="T283" s="18"/>
      <c r="U283" s="18"/>
      <c r="V283" s="18"/>
      <c r="W283" s="80" t="s">
        <v>138</v>
      </c>
      <c r="X283" s="18"/>
      <c r="Y283" s="80" t="s">
        <v>138</v>
      </c>
      <c r="Z283" s="81" t="s">
        <v>160</v>
      </c>
      <c r="AA283" s="18"/>
      <c r="AB283" s="80" t="s">
        <v>138</v>
      </c>
      <c r="AC283" s="18"/>
      <c r="AD283" s="18"/>
      <c r="AE283" s="18"/>
      <c r="AF283" s="80" t="s">
        <v>138</v>
      </c>
      <c r="AG283" s="18"/>
      <c r="AH283" s="81" t="s">
        <v>160</v>
      </c>
      <c r="AI283" s="3"/>
      <c r="AJ283" s="83" t="s">
        <v>152</v>
      </c>
      <c r="AK283" s="81"/>
      <c r="AL283" s="81"/>
      <c r="AM283" s="31"/>
      <c r="AN283" s="31"/>
      <c r="AO283" s="31"/>
      <c r="AP283" s="31"/>
      <c r="AQ283" s="7">
        <f t="shared" si="53"/>
        <v>12</v>
      </c>
      <c r="AR283" s="3">
        <f t="shared" si="54"/>
        <v>204</v>
      </c>
      <c r="AS283" s="8">
        <f t="shared" si="52"/>
        <v>5.8823529411764705E-2</v>
      </c>
    </row>
    <row r="284" spans="1:45" ht="12.75" customHeight="1" x14ac:dyDescent="0.2">
      <c r="A284" s="169"/>
      <c r="B284" s="98" t="s">
        <v>26</v>
      </c>
      <c r="C284" s="74" t="s">
        <v>83</v>
      </c>
      <c r="D284" s="40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80" t="s">
        <v>138</v>
      </c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3"/>
      <c r="AJ284" s="83" t="s">
        <v>152</v>
      </c>
      <c r="AK284" s="81" t="s">
        <v>160</v>
      </c>
      <c r="AL284" s="18"/>
      <c r="AM284" s="31"/>
      <c r="AN284" s="31"/>
      <c r="AO284" s="31"/>
      <c r="AP284" s="31"/>
      <c r="AQ284" s="7">
        <f t="shared" si="53"/>
        <v>3</v>
      </c>
      <c r="AR284" s="3">
        <f>34*3</f>
        <v>102</v>
      </c>
      <c r="AS284" s="8">
        <f t="shared" si="52"/>
        <v>2.9411764705882353E-2</v>
      </c>
    </row>
    <row r="285" spans="1:45" x14ac:dyDescent="0.2">
      <c r="A285" s="169"/>
      <c r="B285" s="99"/>
      <c r="C285" s="74" t="s">
        <v>84</v>
      </c>
      <c r="D285" s="40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80" t="s">
        <v>138</v>
      </c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3"/>
      <c r="AJ285" s="83" t="s">
        <v>152</v>
      </c>
      <c r="AK285" s="81" t="s">
        <v>160</v>
      </c>
      <c r="AL285" s="18"/>
      <c r="AM285" s="31"/>
      <c r="AN285" s="31"/>
      <c r="AO285" s="31"/>
      <c r="AP285" s="31"/>
      <c r="AQ285" s="7">
        <f t="shared" si="53"/>
        <v>3</v>
      </c>
      <c r="AR285" s="3">
        <f t="shared" ref="AR285:AR291" si="55">34*3</f>
        <v>102</v>
      </c>
      <c r="AS285" s="8">
        <f t="shared" si="52"/>
        <v>2.9411764705882353E-2</v>
      </c>
    </row>
    <row r="286" spans="1:45" x14ac:dyDescent="0.2">
      <c r="A286" s="169"/>
      <c r="B286" s="99"/>
      <c r="C286" s="74" t="s">
        <v>85</v>
      </c>
      <c r="D286" s="40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80" t="s">
        <v>138</v>
      </c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3"/>
      <c r="AJ286" s="83" t="s">
        <v>152</v>
      </c>
      <c r="AK286" s="81" t="s">
        <v>160</v>
      </c>
      <c r="AL286" s="18"/>
      <c r="AM286" s="31"/>
      <c r="AN286" s="31"/>
      <c r="AO286" s="31"/>
      <c r="AP286" s="31"/>
      <c r="AQ286" s="7">
        <f t="shared" si="53"/>
        <v>3</v>
      </c>
      <c r="AR286" s="3">
        <f t="shared" si="55"/>
        <v>102</v>
      </c>
      <c r="AS286" s="8">
        <f t="shared" si="52"/>
        <v>2.9411764705882353E-2</v>
      </c>
    </row>
    <row r="287" spans="1:45" x14ac:dyDescent="0.2">
      <c r="A287" s="169"/>
      <c r="B287" s="100"/>
      <c r="C287" s="74" t="s">
        <v>122</v>
      </c>
      <c r="D287" s="40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80" t="s">
        <v>138</v>
      </c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3"/>
      <c r="AJ287" s="83" t="s">
        <v>152</v>
      </c>
      <c r="AK287" s="81" t="s">
        <v>160</v>
      </c>
      <c r="AL287" s="18"/>
      <c r="AM287" s="31"/>
      <c r="AN287" s="31"/>
      <c r="AO287" s="31"/>
      <c r="AP287" s="31"/>
      <c r="AQ287" s="7">
        <f t="shared" si="53"/>
        <v>3</v>
      </c>
      <c r="AR287" s="3">
        <f t="shared" si="55"/>
        <v>102</v>
      </c>
      <c r="AS287" s="8">
        <f t="shared" si="52"/>
        <v>2.9411764705882353E-2</v>
      </c>
    </row>
    <row r="288" spans="1:45" ht="12.75" customHeight="1" x14ac:dyDescent="0.2">
      <c r="A288" s="169"/>
      <c r="B288" s="98" t="s">
        <v>121</v>
      </c>
      <c r="C288" s="74" t="s">
        <v>83</v>
      </c>
      <c r="D288" s="40"/>
      <c r="E288" s="18"/>
      <c r="F288" s="18"/>
      <c r="G288" s="18"/>
      <c r="H288" s="18"/>
      <c r="I288" s="18"/>
      <c r="J288" s="18"/>
      <c r="K288" s="80" t="s">
        <v>138</v>
      </c>
      <c r="L288" s="18"/>
      <c r="M288" s="18"/>
      <c r="N288" s="18"/>
      <c r="O288" s="18"/>
      <c r="P288" s="80" t="s">
        <v>138</v>
      </c>
      <c r="Q288" s="18"/>
      <c r="R288" s="81" t="s">
        <v>160</v>
      </c>
      <c r="S288" s="18"/>
      <c r="T288" s="80" t="s">
        <v>138</v>
      </c>
      <c r="U288" s="18"/>
      <c r="V288" s="81" t="s">
        <v>160</v>
      </c>
      <c r="W288" s="18"/>
      <c r="X288" s="18"/>
      <c r="Y288" s="80" t="s">
        <v>138</v>
      </c>
      <c r="Z288" s="18"/>
      <c r="AA288" s="18"/>
      <c r="AB288" s="18"/>
      <c r="AC288" s="18"/>
      <c r="AD288" s="18"/>
      <c r="AE288" s="18"/>
      <c r="AF288" s="80" t="s">
        <v>138</v>
      </c>
      <c r="AG288" s="18"/>
      <c r="AH288" s="18"/>
      <c r="AI288" s="3"/>
      <c r="AJ288" s="83" t="s">
        <v>152</v>
      </c>
      <c r="AK288" s="18"/>
      <c r="AL288" s="81" t="s">
        <v>160</v>
      </c>
      <c r="AM288" s="31"/>
      <c r="AN288" s="31"/>
      <c r="AO288" s="31"/>
      <c r="AP288" s="31"/>
      <c r="AQ288" s="7">
        <f t="shared" si="53"/>
        <v>9</v>
      </c>
      <c r="AR288" s="3">
        <f t="shared" si="55"/>
        <v>102</v>
      </c>
      <c r="AS288" s="8">
        <f t="shared" si="52"/>
        <v>8.8235294117647065E-2</v>
      </c>
    </row>
    <row r="289" spans="1:45" ht="12.75" customHeight="1" x14ac:dyDescent="0.2">
      <c r="A289" s="169"/>
      <c r="B289" s="99"/>
      <c r="C289" s="74" t="s">
        <v>84</v>
      </c>
      <c r="D289" s="40"/>
      <c r="E289" s="18"/>
      <c r="F289" s="18"/>
      <c r="G289" s="18"/>
      <c r="H289" s="18"/>
      <c r="I289" s="18"/>
      <c r="J289" s="18"/>
      <c r="K289" s="80" t="s">
        <v>138</v>
      </c>
      <c r="L289" s="18"/>
      <c r="M289" s="18"/>
      <c r="N289" s="18"/>
      <c r="O289" s="18"/>
      <c r="P289" s="80" t="s">
        <v>138</v>
      </c>
      <c r="Q289" s="18"/>
      <c r="R289" s="81" t="s">
        <v>160</v>
      </c>
      <c r="S289" s="18"/>
      <c r="T289" s="80" t="s">
        <v>138</v>
      </c>
      <c r="U289" s="18"/>
      <c r="V289" s="81"/>
      <c r="W289" s="18"/>
      <c r="X289" s="18"/>
      <c r="Y289" s="80" t="s">
        <v>138</v>
      </c>
      <c r="Z289" s="18"/>
      <c r="AA289" s="18"/>
      <c r="AB289" s="18"/>
      <c r="AC289" s="18"/>
      <c r="AD289" s="18"/>
      <c r="AE289" s="18"/>
      <c r="AF289" s="80" t="s">
        <v>138</v>
      </c>
      <c r="AG289" s="18"/>
      <c r="AH289" s="18"/>
      <c r="AI289" s="3"/>
      <c r="AJ289" s="83" t="s">
        <v>152</v>
      </c>
      <c r="AK289" s="18"/>
      <c r="AL289" s="81" t="s">
        <v>160</v>
      </c>
      <c r="AM289" s="31"/>
      <c r="AN289" s="31"/>
      <c r="AO289" s="31"/>
      <c r="AP289" s="31"/>
      <c r="AQ289" s="7">
        <f t="shared" si="53"/>
        <v>8</v>
      </c>
      <c r="AR289" s="3">
        <f t="shared" si="55"/>
        <v>102</v>
      </c>
      <c r="AS289" s="8">
        <f t="shared" si="52"/>
        <v>7.8431372549019607E-2</v>
      </c>
    </row>
    <row r="290" spans="1:45" ht="12.75" customHeight="1" x14ac:dyDescent="0.2">
      <c r="A290" s="169"/>
      <c r="B290" s="99"/>
      <c r="C290" s="74" t="s">
        <v>85</v>
      </c>
      <c r="D290" s="40"/>
      <c r="E290" s="18"/>
      <c r="F290" s="18"/>
      <c r="G290" s="18"/>
      <c r="H290" s="18"/>
      <c r="I290" s="18"/>
      <c r="J290" s="18"/>
      <c r="K290" s="80" t="s">
        <v>138</v>
      </c>
      <c r="L290" s="18"/>
      <c r="M290" s="18"/>
      <c r="N290" s="18"/>
      <c r="O290" s="18"/>
      <c r="P290" s="80" t="s">
        <v>138</v>
      </c>
      <c r="Q290" s="18"/>
      <c r="R290" s="81" t="s">
        <v>160</v>
      </c>
      <c r="S290" s="18"/>
      <c r="T290" s="80" t="s">
        <v>138</v>
      </c>
      <c r="U290" s="18"/>
      <c r="V290" s="81" t="s">
        <v>160</v>
      </c>
      <c r="W290" s="18"/>
      <c r="X290" s="18"/>
      <c r="Y290" s="80" t="s">
        <v>138</v>
      </c>
      <c r="Z290" s="18"/>
      <c r="AA290" s="18"/>
      <c r="AB290" s="18"/>
      <c r="AC290" s="18"/>
      <c r="AD290" s="18"/>
      <c r="AE290" s="18"/>
      <c r="AF290" s="80" t="s">
        <v>138</v>
      </c>
      <c r="AG290" s="18"/>
      <c r="AH290" s="18"/>
      <c r="AI290" s="3"/>
      <c r="AJ290" s="83" t="s">
        <v>152</v>
      </c>
      <c r="AK290" s="18"/>
      <c r="AL290" s="81" t="s">
        <v>160</v>
      </c>
      <c r="AM290" s="31"/>
      <c r="AN290" s="31"/>
      <c r="AO290" s="31"/>
      <c r="AP290" s="31"/>
      <c r="AQ290" s="7">
        <f t="shared" si="53"/>
        <v>9</v>
      </c>
      <c r="AR290" s="3">
        <f t="shared" si="55"/>
        <v>102</v>
      </c>
      <c r="AS290" s="8">
        <f t="shared" si="52"/>
        <v>8.8235294117647065E-2</v>
      </c>
    </row>
    <row r="291" spans="1:45" x14ac:dyDescent="0.2">
      <c r="A291" s="169"/>
      <c r="B291" s="100"/>
      <c r="C291" s="74" t="s">
        <v>122</v>
      </c>
      <c r="D291" s="40"/>
      <c r="E291" s="18"/>
      <c r="F291" s="18"/>
      <c r="G291" s="18"/>
      <c r="H291" s="18"/>
      <c r="I291" s="18"/>
      <c r="J291" s="18"/>
      <c r="K291" s="80" t="s">
        <v>138</v>
      </c>
      <c r="L291" s="18"/>
      <c r="M291" s="18"/>
      <c r="N291" s="18"/>
      <c r="O291" s="18"/>
      <c r="P291" s="80" t="s">
        <v>138</v>
      </c>
      <c r="Q291" s="18"/>
      <c r="R291" s="81" t="s">
        <v>160</v>
      </c>
      <c r="S291" s="18"/>
      <c r="T291" s="80" t="s">
        <v>138</v>
      </c>
      <c r="U291" s="18"/>
      <c r="V291" s="81" t="s">
        <v>160</v>
      </c>
      <c r="W291" s="18"/>
      <c r="X291" s="18"/>
      <c r="Y291" s="80" t="s">
        <v>138</v>
      </c>
      <c r="Z291" s="18"/>
      <c r="AA291" s="18"/>
      <c r="AB291" s="18"/>
      <c r="AC291" s="18"/>
      <c r="AD291" s="18"/>
      <c r="AE291" s="18"/>
      <c r="AF291" s="80" t="s">
        <v>138</v>
      </c>
      <c r="AG291" s="18"/>
      <c r="AH291" s="18"/>
      <c r="AI291" s="3"/>
      <c r="AJ291" s="83" t="s">
        <v>152</v>
      </c>
      <c r="AK291" s="18"/>
      <c r="AL291" s="81" t="s">
        <v>160</v>
      </c>
      <c r="AM291" s="31"/>
      <c r="AN291" s="31"/>
      <c r="AO291" s="31"/>
      <c r="AP291" s="31"/>
      <c r="AQ291" s="7">
        <f t="shared" si="53"/>
        <v>9</v>
      </c>
      <c r="AR291" s="3">
        <f t="shared" si="55"/>
        <v>102</v>
      </c>
      <c r="AS291" s="8">
        <f t="shared" si="52"/>
        <v>8.8235294117647065E-2</v>
      </c>
    </row>
    <row r="292" spans="1:45" x14ac:dyDescent="0.2">
      <c r="A292" s="169"/>
      <c r="B292" s="98" t="s">
        <v>141</v>
      </c>
      <c r="C292" s="74" t="s">
        <v>83</v>
      </c>
      <c r="D292" s="40"/>
      <c r="E292" s="18"/>
      <c r="F292" s="18"/>
      <c r="G292" s="18"/>
      <c r="H292" s="18"/>
      <c r="I292" s="18"/>
      <c r="J292" s="18"/>
      <c r="K292" s="81"/>
      <c r="L292" s="81"/>
      <c r="M292" s="18"/>
      <c r="N292" s="18"/>
      <c r="O292" s="18"/>
      <c r="P292" s="18"/>
      <c r="Q292" s="18"/>
      <c r="R292" s="81" t="s">
        <v>160</v>
      </c>
      <c r="S292" s="18"/>
      <c r="T292" s="3"/>
      <c r="U292" s="18"/>
      <c r="V292" s="18"/>
      <c r="W292" s="18"/>
      <c r="X292" s="18"/>
      <c r="Y292" s="18"/>
      <c r="Z292" s="80" t="s">
        <v>138</v>
      </c>
      <c r="AA292" s="18"/>
      <c r="AB292" s="18"/>
      <c r="AC292" s="18"/>
      <c r="AD292" s="18"/>
      <c r="AE292" s="18"/>
      <c r="AF292" s="18"/>
      <c r="AG292" s="18"/>
      <c r="AH292" s="18"/>
      <c r="AI292" s="31"/>
      <c r="AJ292" s="31"/>
      <c r="AK292" s="18"/>
      <c r="AL292" s="81" t="s">
        <v>160</v>
      </c>
      <c r="AM292" s="31"/>
      <c r="AN292" s="31"/>
      <c r="AO292" s="31"/>
      <c r="AP292" s="31"/>
      <c r="AQ292" s="7">
        <f t="shared" si="53"/>
        <v>3</v>
      </c>
      <c r="AR292" s="3">
        <v>34</v>
      </c>
      <c r="AS292" s="91">
        <f t="shared" si="52"/>
        <v>8.8235294117647065E-2</v>
      </c>
    </row>
    <row r="293" spans="1:45" x14ac:dyDescent="0.2">
      <c r="A293" s="169"/>
      <c r="B293" s="99"/>
      <c r="C293" s="74" t="s">
        <v>84</v>
      </c>
      <c r="D293" s="40"/>
      <c r="E293" s="18"/>
      <c r="F293" s="18"/>
      <c r="G293" s="18"/>
      <c r="H293" s="18"/>
      <c r="I293" s="18"/>
      <c r="J293" s="18"/>
      <c r="K293" s="81"/>
      <c r="L293" s="81"/>
      <c r="M293" s="18"/>
      <c r="N293" s="18"/>
      <c r="O293" s="18"/>
      <c r="P293" s="18"/>
      <c r="Q293" s="18"/>
      <c r="R293" s="81" t="s">
        <v>160</v>
      </c>
      <c r="S293" s="18"/>
      <c r="T293" s="3"/>
      <c r="U293" s="18"/>
      <c r="V293" s="18"/>
      <c r="W293" s="18"/>
      <c r="X293" s="18"/>
      <c r="Y293" s="18"/>
      <c r="Z293" s="80" t="s">
        <v>138</v>
      </c>
      <c r="AA293" s="18"/>
      <c r="AB293" s="18"/>
      <c r="AC293" s="18"/>
      <c r="AD293" s="18"/>
      <c r="AE293" s="18"/>
      <c r="AF293" s="18"/>
      <c r="AG293" s="18"/>
      <c r="AH293" s="18"/>
      <c r="AI293" s="31"/>
      <c r="AJ293" s="31"/>
      <c r="AK293" s="18"/>
      <c r="AL293" s="81" t="s">
        <v>160</v>
      </c>
      <c r="AM293" s="31"/>
      <c r="AN293" s="31"/>
      <c r="AO293" s="31"/>
      <c r="AP293" s="31"/>
      <c r="AQ293" s="7">
        <f t="shared" si="53"/>
        <v>3</v>
      </c>
      <c r="AR293" s="3">
        <v>34</v>
      </c>
      <c r="AS293" s="91">
        <f t="shared" si="52"/>
        <v>8.8235294117647065E-2</v>
      </c>
    </row>
    <row r="294" spans="1:45" x14ac:dyDescent="0.2">
      <c r="A294" s="169"/>
      <c r="B294" s="99"/>
      <c r="C294" s="74" t="s">
        <v>85</v>
      </c>
      <c r="D294" s="40"/>
      <c r="E294" s="18"/>
      <c r="F294" s="18"/>
      <c r="G294" s="18"/>
      <c r="H294" s="18"/>
      <c r="I294" s="18"/>
      <c r="J294" s="18"/>
      <c r="K294" s="81"/>
      <c r="L294" s="81"/>
      <c r="M294" s="18"/>
      <c r="N294" s="18"/>
      <c r="O294" s="18"/>
      <c r="P294" s="18"/>
      <c r="Q294" s="18"/>
      <c r="R294" s="81" t="s">
        <v>160</v>
      </c>
      <c r="S294" s="18"/>
      <c r="T294" s="3"/>
      <c r="U294" s="18"/>
      <c r="V294" s="18"/>
      <c r="W294" s="18"/>
      <c r="X294" s="18"/>
      <c r="Y294" s="18"/>
      <c r="Z294" s="80" t="s">
        <v>138</v>
      </c>
      <c r="AA294" s="18"/>
      <c r="AB294" s="18"/>
      <c r="AC294" s="18"/>
      <c r="AD294" s="18"/>
      <c r="AE294" s="18"/>
      <c r="AF294" s="18"/>
      <c r="AG294" s="18"/>
      <c r="AH294" s="18"/>
      <c r="AI294" s="31"/>
      <c r="AJ294" s="31"/>
      <c r="AK294" s="18"/>
      <c r="AL294" s="81" t="s">
        <v>160</v>
      </c>
      <c r="AM294" s="31"/>
      <c r="AN294" s="31"/>
      <c r="AO294" s="31"/>
      <c r="AP294" s="31"/>
      <c r="AQ294" s="7">
        <f t="shared" si="53"/>
        <v>3</v>
      </c>
      <c r="AR294" s="3">
        <v>34</v>
      </c>
      <c r="AS294" s="91">
        <f t="shared" si="52"/>
        <v>8.8235294117647065E-2</v>
      </c>
    </row>
    <row r="295" spans="1:45" x14ac:dyDescent="0.2">
      <c r="A295" s="169"/>
      <c r="B295" s="75"/>
      <c r="C295" s="74" t="s">
        <v>122</v>
      </c>
      <c r="D295" s="40"/>
      <c r="E295" s="18"/>
      <c r="F295" s="18"/>
      <c r="G295" s="18"/>
      <c r="H295" s="18"/>
      <c r="I295" s="18"/>
      <c r="J295" s="18"/>
      <c r="K295" s="81"/>
      <c r="L295" s="81"/>
      <c r="M295" s="18"/>
      <c r="N295" s="18"/>
      <c r="O295" s="18"/>
      <c r="P295" s="18"/>
      <c r="Q295" s="18"/>
      <c r="R295" s="81" t="s">
        <v>160</v>
      </c>
      <c r="S295" s="18"/>
      <c r="T295" s="3"/>
      <c r="U295" s="18"/>
      <c r="V295" s="18"/>
      <c r="W295" s="18"/>
      <c r="X295" s="18"/>
      <c r="Y295" s="18"/>
      <c r="Z295" s="80" t="s">
        <v>138</v>
      </c>
      <c r="AA295" s="18"/>
      <c r="AB295" s="18"/>
      <c r="AC295" s="18"/>
      <c r="AD295" s="18"/>
      <c r="AE295" s="18"/>
      <c r="AF295" s="18"/>
      <c r="AG295" s="18"/>
      <c r="AH295" s="18"/>
      <c r="AI295" s="31"/>
      <c r="AJ295" s="31"/>
      <c r="AK295" s="18"/>
      <c r="AL295" s="81" t="s">
        <v>160</v>
      </c>
      <c r="AM295" s="31"/>
      <c r="AN295" s="31"/>
      <c r="AO295" s="31"/>
      <c r="AP295" s="31"/>
      <c r="AQ295" s="7">
        <f t="shared" si="53"/>
        <v>3</v>
      </c>
      <c r="AR295" s="3">
        <v>34</v>
      </c>
      <c r="AS295" s="91">
        <f t="shared" si="52"/>
        <v>8.8235294117647065E-2</v>
      </c>
    </row>
    <row r="296" spans="1:45" ht="12.75" customHeight="1" x14ac:dyDescent="0.2">
      <c r="A296" s="169"/>
      <c r="B296" s="98" t="s">
        <v>11</v>
      </c>
      <c r="C296" s="74" t="s">
        <v>83</v>
      </c>
      <c r="D296" s="40"/>
      <c r="E296" s="18"/>
      <c r="F296" s="18"/>
      <c r="G296" s="80" t="s">
        <v>138</v>
      </c>
      <c r="H296" s="18"/>
      <c r="I296" s="18"/>
      <c r="J296" s="18"/>
      <c r="K296" s="81" t="s">
        <v>160</v>
      </c>
      <c r="L296" s="80" t="s">
        <v>138</v>
      </c>
      <c r="M296" s="18"/>
      <c r="N296" s="18"/>
      <c r="O296" s="80" t="s">
        <v>138</v>
      </c>
      <c r="P296" s="18"/>
      <c r="Q296" s="18"/>
      <c r="R296" s="80" t="s">
        <v>138</v>
      </c>
      <c r="S296" s="81" t="s">
        <v>160</v>
      </c>
      <c r="T296" s="18"/>
      <c r="U296" s="18"/>
      <c r="V296" s="18"/>
      <c r="W296" s="18"/>
      <c r="X296" s="80" t="s">
        <v>138</v>
      </c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83" t="s">
        <v>152</v>
      </c>
      <c r="AJ296" s="31"/>
      <c r="AK296" s="18"/>
      <c r="AL296" s="18"/>
      <c r="AM296" s="31"/>
      <c r="AN296" s="31"/>
      <c r="AO296" s="31"/>
      <c r="AP296" s="31"/>
      <c r="AQ296" s="7">
        <v>6</v>
      </c>
      <c r="AR296" s="3">
        <f>34*5</f>
        <v>170</v>
      </c>
      <c r="AS296" s="8">
        <f t="shared" si="52"/>
        <v>3.5294117647058823E-2</v>
      </c>
    </row>
    <row r="297" spans="1:45" ht="12.75" customHeight="1" x14ac:dyDescent="0.2">
      <c r="A297" s="169"/>
      <c r="B297" s="99"/>
      <c r="C297" s="74" t="s">
        <v>84</v>
      </c>
      <c r="D297" s="40"/>
      <c r="E297" s="18"/>
      <c r="F297" s="81" t="s">
        <v>160</v>
      </c>
      <c r="G297" s="80" t="s">
        <v>138</v>
      </c>
      <c r="H297" s="18"/>
      <c r="I297" s="18"/>
      <c r="J297" s="18"/>
      <c r="K297" s="81" t="s">
        <v>160</v>
      </c>
      <c r="L297" s="80" t="s">
        <v>138</v>
      </c>
      <c r="M297" s="18"/>
      <c r="N297" s="18"/>
      <c r="O297" s="80" t="s">
        <v>138</v>
      </c>
      <c r="P297" s="18"/>
      <c r="Q297" s="18"/>
      <c r="R297" s="80" t="s">
        <v>138</v>
      </c>
      <c r="S297" s="81" t="s">
        <v>160</v>
      </c>
      <c r="T297" s="18"/>
      <c r="U297" s="18"/>
      <c r="V297" s="18"/>
      <c r="W297" s="18"/>
      <c r="X297" s="80" t="s">
        <v>138</v>
      </c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83" t="s">
        <v>152</v>
      </c>
      <c r="AJ297" s="31"/>
      <c r="AK297" s="18"/>
      <c r="AL297" s="18"/>
      <c r="AM297" s="31"/>
      <c r="AN297" s="31"/>
      <c r="AO297" s="31"/>
      <c r="AP297" s="31"/>
      <c r="AQ297" s="7">
        <v>6</v>
      </c>
      <c r="AR297" s="3">
        <f t="shared" ref="AR297:AR299" si="56">34*5</f>
        <v>170</v>
      </c>
      <c r="AS297" s="8">
        <f t="shared" si="52"/>
        <v>3.5294117647058823E-2</v>
      </c>
    </row>
    <row r="298" spans="1:45" ht="12.75" customHeight="1" x14ac:dyDescent="0.2">
      <c r="A298" s="169"/>
      <c r="B298" s="99"/>
      <c r="C298" s="74" t="s">
        <v>85</v>
      </c>
      <c r="D298" s="40"/>
      <c r="E298" s="18"/>
      <c r="F298" s="18"/>
      <c r="G298" s="80" t="s">
        <v>138</v>
      </c>
      <c r="H298" s="18"/>
      <c r="I298" s="18"/>
      <c r="J298" s="18"/>
      <c r="K298" s="81" t="s">
        <v>160</v>
      </c>
      <c r="L298" s="80" t="s">
        <v>138</v>
      </c>
      <c r="M298" s="18"/>
      <c r="N298" s="18"/>
      <c r="O298" s="80" t="s">
        <v>138</v>
      </c>
      <c r="P298" s="18"/>
      <c r="Q298" s="18"/>
      <c r="R298" s="80" t="s">
        <v>138</v>
      </c>
      <c r="S298" s="81" t="s">
        <v>160</v>
      </c>
      <c r="T298" s="18"/>
      <c r="U298" s="18"/>
      <c r="V298" s="18"/>
      <c r="W298" s="18"/>
      <c r="X298" s="80" t="s">
        <v>138</v>
      </c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83" t="s">
        <v>152</v>
      </c>
      <c r="AJ298" s="31"/>
      <c r="AK298" s="18"/>
      <c r="AL298" s="18"/>
      <c r="AM298" s="31"/>
      <c r="AN298" s="31"/>
      <c r="AO298" s="31"/>
      <c r="AP298" s="31"/>
      <c r="AQ298" s="7">
        <v>6</v>
      </c>
      <c r="AR298" s="3">
        <f t="shared" si="56"/>
        <v>170</v>
      </c>
      <c r="AS298" s="8">
        <f t="shared" si="52"/>
        <v>3.5294117647058823E-2</v>
      </c>
    </row>
    <row r="299" spans="1:45" ht="12.75" customHeight="1" x14ac:dyDescent="0.2">
      <c r="A299" s="169"/>
      <c r="B299" s="100"/>
      <c r="C299" s="74" t="s">
        <v>122</v>
      </c>
      <c r="D299" s="40"/>
      <c r="E299" s="18"/>
      <c r="F299" s="18"/>
      <c r="G299" s="80" t="s">
        <v>138</v>
      </c>
      <c r="H299" s="18"/>
      <c r="I299" s="18"/>
      <c r="J299" s="18"/>
      <c r="K299" s="81" t="s">
        <v>160</v>
      </c>
      <c r="L299" s="80" t="s">
        <v>138</v>
      </c>
      <c r="M299" s="18"/>
      <c r="N299" s="18"/>
      <c r="O299" s="80" t="s">
        <v>138</v>
      </c>
      <c r="P299" s="18"/>
      <c r="Q299" s="18"/>
      <c r="R299" s="80" t="s">
        <v>138</v>
      </c>
      <c r="S299" s="81" t="s">
        <v>160</v>
      </c>
      <c r="T299" s="18"/>
      <c r="U299" s="18"/>
      <c r="V299" s="18"/>
      <c r="W299" s="18"/>
      <c r="X299" s="80" t="s">
        <v>138</v>
      </c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83" t="s">
        <v>152</v>
      </c>
      <c r="AJ299" s="31"/>
      <c r="AK299" s="18"/>
      <c r="AL299" s="18"/>
      <c r="AM299" s="31"/>
      <c r="AN299" s="31"/>
      <c r="AO299" s="31"/>
      <c r="AP299" s="31"/>
      <c r="AQ299" s="7">
        <v>6</v>
      </c>
      <c r="AR299" s="3">
        <f t="shared" si="56"/>
        <v>170</v>
      </c>
      <c r="AS299" s="8">
        <f t="shared" si="52"/>
        <v>3.5294117647058823E-2</v>
      </c>
    </row>
    <row r="300" spans="1:45" x14ac:dyDescent="0.2">
      <c r="A300" s="169"/>
      <c r="B300" s="98" t="s">
        <v>27</v>
      </c>
      <c r="C300" s="74" t="s">
        <v>83</v>
      </c>
      <c r="D300" s="40"/>
      <c r="E300" s="18"/>
      <c r="F300" s="18"/>
      <c r="G300" s="18"/>
      <c r="H300" s="18"/>
      <c r="I300" s="18"/>
      <c r="J300" s="18"/>
      <c r="K300" s="18" t="s">
        <v>160</v>
      </c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83" t="s">
        <v>152</v>
      </c>
      <c r="AJ300" s="31"/>
      <c r="AK300" s="18"/>
      <c r="AL300" s="18"/>
      <c r="AM300" s="31"/>
      <c r="AN300" s="31"/>
      <c r="AO300" s="31"/>
      <c r="AP300" s="31"/>
      <c r="AQ300" s="7">
        <v>6</v>
      </c>
      <c r="AR300" s="3">
        <f>34*3</f>
        <v>102</v>
      </c>
      <c r="AS300" s="8">
        <f t="shared" si="52"/>
        <v>5.8823529411764705E-2</v>
      </c>
    </row>
    <row r="301" spans="1:45" x14ac:dyDescent="0.2">
      <c r="A301" s="169"/>
      <c r="B301" s="99"/>
      <c r="C301" s="74" t="s">
        <v>84</v>
      </c>
      <c r="D301" s="40"/>
      <c r="E301" s="18"/>
      <c r="F301" s="18"/>
      <c r="G301" s="18"/>
      <c r="H301" s="18"/>
      <c r="I301" s="18"/>
      <c r="J301" s="18"/>
      <c r="K301" s="18"/>
      <c r="L301" s="18"/>
      <c r="M301" s="81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83" t="s">
        <v>152</v>
      </c>
      <c r="AJ301" s="31"/>
      <c r="AK301" s="18"/>
      <c r="AL301" s="18"/>
      <c r="AM301" s="31"/>
      <c r="AN301" s="31"/>
      <c r="AO301" s="31"/>
      <c r="AP301" s="31"/>
      <c r="AQ301" s="7">
        <f t="shared" si="53"/>
        <v>1</v>
      </c>
      <c r="AR301" s="3">
        <f t="shared" ref="AR301:AR303" si="57">34*3</f>
        <v>102</v>
      </c>
      <c r="AS301" s="8">
        <f t="shared" si="52"/>
        <v>9.8039215686274508E-3</v>
      </c>
    </row>
    <row r="302" spans="1:45" x14ac:dyDescent="0.2">
      <c r="A302" s="169"/>
      <c r="B302" s="99"/>
      <c r="C302" s="74" t="s">
        <v>85</v>
      </c>
      <c r="D302" s="40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83" t="s">
        <v>152</v>
      </c>
      <c r="AJ302" s="31"/>
      <c r="AK302" s="18"/>
      <c r="AL302" s="18"/>
      <c r="AM302" s="31"/>
      <c r="AN302" s="31"/>
      <c r="AO302" s="31"/>
      <c r="AP302" s="31"/>
      <c r="AQ302" s="7">
        <f t="shared" si="53"/>
        <v>1</v>
      </c>
      <c r="AR302" s="3">
        <f t="shared" si="57"/>
        <v>102</v>
      </c>
      <c r="AS302" s="8">
        <f t="shared" si="52"/>
        <v>9.8039215686274508E-3</v>
      </c>
    </row>
    <row r="303" spans="1:45" ht="12.75" customHeight="1" x14ac:dyDescent="0.2">
      <c r="A303" s="169"/>
      <c r="B303" s="100"/>
      <c r="C303" s="74" t="s">
        <v>122</v>
      </c>
      <c r="D303" s="40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30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83" t="s">
        <v>152</v>
      </c>
      <c r="AJ303" s="31"/>
      <c r="AK303" s="18"/>
      <c r="AL303" s="18"/>
      <c r="AM303" s="31"/>
      <c r="AN303" s="31"/>
      <c r="AO303" s="31"/>
      <c r="AP303" s="31"/>
      <c r="AQ303" s="7">
        <f t="shared" si="53"/>
        <v>1</v>
      </c>
      <c r="AR303" s="3">
        <f t="shared" si="57"/>
        <v>102</v>
      </c>
      <c r="AS303" s="8">
        <f t="shared" si="52"/>
        <v>9.8039215686274508E-3</v>
      </c>
    </row>
    <row r="304" spans="1:45" ht="12.75" customHeight="1" x14ac:dyDescent="0.2">
      <c r="A304" s="169"/>
      <c r="B304" s="98" t="s">
        <v>29</v>
      </c>
      <c r="C304" s="74" t="s">
        <v>83</v>
      </c>
      <c r="D304" s="40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30"/>
      <c r="AH304" s="18"/>
      <c r="AI304" s="83" t="s">
        <v>152</v>
      </c>
      <c r="AJ304" s="31"/>
      <c r="AK304" s="18"/>
      <c r="AL304" s="18"/>
      <c r="AM304" s="31"/>
      <c r="AN304" s="31"/>
      <c r="AO304" s="31"/>
      <c r="AP304" s="31"/>
      <c r="AQ304" s="7">
        <f t="shared" si="53"/>
        <v>1</v>
      </c>
      <c r="AR304" s="3">
        <f>34*1</f>
        <v>34</v>
      </c>
      <c r="AS304" s="8">
        <f t="shared" si="52"/>
        <v>2.9411764705882353E-2</v>
      </c>
    </row>
    <row r="305" spans="1:45" ht="12.75" customHeight="1" x14ac:dyDescent="0.2">
      <c r="A305" s="169"/>
      <c r="B305" s="99"/>
      <c r="C305" s="74" t="s">
        <v>84</v>
      </c>
      <c r="D305" s="40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83" t="s">
        <v>152</v>
      </c>
      <c r="AJ305" s="30"/>
      <c r="AK305" s="18"/>
      <c r="AL305" s="18"/>
      <c r="AM305" s="31"/>
      <c r="AN305" s="31"/>
      <c r="AO305" s="31"/>
      <c r="AP305" s="31"/>
      <c r="AQ305" s="7">
        <f t="shared" si="53"/>
        <v>1</v>
      </c>
      <c r="AR305" s="3">
        <f t="shared" ref="AR305:AR319" si="58">34*1</f>
        <v>34</v>
      </c>
      <c r="AS305" s="8">
        <f t="shared" si="52"/>
        <v>2.9411764705882353E-2</v>
      </c>
    </row>
    <row r="306" spans="1:45" ht="12.75" customHeight="1" x14ac:dyDescent="0.2">
      <c r="A306" s="169"/>
      <c r="B306" s="99"/>
      <c r="C306" s="74" t="s">
        <v>85</v>
      </c>
      <c r="D306" s="40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83" t="s">
        <v>152</v>
      </c>
      <c r="AJ306" s="30"/>
      <c r="AK306" s="18"/>
      <c r="AL306" s="18"/>
      <c r="AM306" s="31"/>
      <c r="AN306" s="31"/>
      <c r="AO306" s="31"/>
      <c r="AP306" s="31"/>
      <c r="AQ306" s="7">
        <f t="shared" si="53"/>
        <v>1</v>
      </c>
      <c r="AR306" s="3">
        <f t="shared" si="58"/>
        <v>34</v>
      </c>
      <c r="AS306" s="8">
        <f t="shared" si="52"/>
        <v>2.9411764705882353E-2</v>
      </c>
    </row>
    <row r="307" spans="1:45" ht="12.75" customHeight="1" x14ac:dyDescent="0.2">
      <c r="A307" s="169"/>
      <c r="B307" s="100"/>
      <c r="C307" s="74" t="s">
        <v>122</v>
      </c>
      <c r="D307" s="40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83" t="s">
        <v>152</v>
      </c>
      <c r="AJ307" s="18"/>
      <c r="AK307" s="18"/>
      <c r="AL307" s="18"/>
      <c r="AM307" s="31"/>
      <c r="AN307" s="31"/>
      <c r="AO307" s="31"/>
      <c r="AP307" s="31"/>
      <c r="AQ307" s="7">
        <f t="shared" si="53"/>
        <v>1</v>
      </c>
      <c r="AR307" s="3">
        <f t="shared" si="58"/>
        <v>34</v>
      </c>
      <c r="AS307" s="8">
        <f t="shared" si="52"/>
        <v>2.9411764705882353E-2</v>
      </c>
    </row>
    <row r="308" spans="1:45" ht="12.75" customHeight="1" x14ac:dyDescent="0.2">
      <c r="A308" s="169"/>
      <c r="B308" s="98" t="s">
        <v>28</v>
      </c>
      <c r="C308" s="74" t="s">
        <v>83</v>
      </c>
      <c r="D308" s="40"/>
      <c r="E308" s="18"/>
      <c r="F308" s="18"/>
      <c r="G308" s="18"/>
      <c r="H308" s="80" t="s">
        <v>140</v>
      </c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83" t="s">
        <v>152</v>
      </c>
      <c r="AJ308" s="18"/>
      <c r="AK308" s="18"/>
      <c r="AL308" s="18"/>
      <c r="AM308" s="31"/>
      <c r="AN308" s="31"/>
      <c r="AO308" s="31"/>
      <c r="AP308" s="31"/>
      <c r="AQ308" s="7">
        <f t="shared" si="53"/>
        <v>2</v>
      </c>
      <c r="AR308" s="3">
        <f t="shared" si="58"/>
        <v>34</v>
      </c>
      <c r="AS308" s="8">
        <f t="shared" si="52"/>
        <v>5.8823529411764705E-2</v>
      </c>
    </row>
    <row r="309" spans="1:45" ht="12.75" customHeight="1" x14ac:dyDescent="0.2">
      <c r="A309" s="169"/>
      <c r="B309" s="99"/>
      <c r="C309" s="74" t="s">
        <v>84</v>
      </c>
      <c r="D309" s="40"/>
      <c r="E309" s="18"/>
      <c r="F309" s="18"/>
      <c r="G309" s="80" t="s">
        <v>140</v>
      </c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30"/>
      <c r="AG309" s="30"/>
      <c r="AH309" s="18"/>
      <c r="AI309" s="83" t="s">
        <v>152</v>
      </c>
      <c r="AJ309" s="31"/>
      <c r="AK309" s="30"/>
      <c r="AL309" s="18"/>
      <c r="AM309" s="31"/>
      <c r="AN309" s="31"/>
      <c r="AO309" s="31"/>
      <c r="AP309" s="31"/>
      <c r="AQ309" s="7">
        <f t="shared" si="53"/>
        <v>2</v>
      </c>
      <c r="AR309" s="3">
        <f t="shared" si="58"/>
        <v>34</v>
      </c>
      <c r="AS309" s="8">
        <f t="shared" si="52"/>
        <v>5.8823529411764705E-2</v>
      </c>
    </row>
    <row r="310" spans="1:45" ht="12.75" customHeight="1" x14ac:dyDescent="0.2">
      <c r="A310" s="169"/>
      <c r="B310" s="99"/>
      <c r="C310" s="74" t="s">
        <v>85</v>
      </c>
      <c r="D310" s="40"/>
      <c r="E310" s="18"/>
      <c r="F310" s="18"/>
      <c r="G310" s="80" t="s">
        <v>140</v>
      </c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30"/>
      <c r="AG310" s="30"/>
      <c r="AH310" s="18"/>
      <c r="AI310" s="83" t="s">
        <v>152</v>
      </c>
      <c r="AJ310" s="31"/>
      <c r="AK310" s="30"/>
      <c r="AL310" s="18"/>
      <c r="AM310" s="31"/>
      <c r="AN310" s="31"/>
      <c r="AO310" s="31"/>
      <c r="AP310" s="31"/>
      <c r="AQ310" s="7">
        <f t="shared" si="53"/>
        <v>2</v>
      </c>
      <c r="AR310" s="3">
        <f t="shared" si="58"/>
        <v>34</v>
      </c>
      <c r="AS310" s="8">
        <f t="shared" si="52"/>
        <v>5.8823529411764705E-2</v>
      </c>
    </row>
    <row r="311" spans="1:45" ht="12.75" customHeight="1" x14ac:dyDescent="0.2">
      <c r="A311" s="169"/>
      <c r="B311" s="100"/>
      <c r="C311" s="74" t="s">
        <v>122</v>
      </c>
      <c r="D311" s="40"/>
      <c r="E311" s="18"/>
      <c r="F311" s="18"/>
      <c r="G311" s="80" t="s">
        <v>140</v>
      </c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30"/>
      <c r="AI311" s="83" t="s">
        <v>152</v>
      </c>
      <c r="AJ311" s="31"/>
      <c r="AK311" s="18"/>
      <c r="AL311" s="18"/>
      <c r="AM311" s="31"/>
      <c r="AN311" s="31"/>
      <c r="AO311" s="31"/>
      <c r="AP311" s="31"/>
      <c r="AQ311" s="7">
        <f t="shared" si="53"/>
        <v>2</v>
      </c>
      <c r="AR311" s="3">
        <f t="shared" si="58"/>
        <v>34</v>
      </c>
      <c r="AS311" s="8">
        <f t="shared" si="52"/>
        <v>5.8823529411764705E-2</v>
      </c>
    </row>
    <row r="312" spans="1:45" ht="12.75" customHeight="1" x14ac:dyDescent="0.2">
      <c r="A312" s="169"/>
      <c r="B312" s="101" t="s">
        <v>42</v>
      </c>
      <c r="C312" s="74" t="s">
        <v>83</v>
      </c>
      <c r="D312" s="40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30"/>
      <c r="AI312" s="30"/>
      <c r="AJ312" s="31"/>
      <c r="AK312" s="18"/>
      <c r="AL312" s="18"/>
      <c r="AM312" s="31"/>
      <c r="AN312" s="31"/>
      <c r="AO312" s="31"/>
      <c r="AP312" s="31"/>
      <c r="AQ312" s="7">
        <f t="shared" si="53"/>
        <v>0</v>
      </c>
      <c r="AR312" s="3">
        <f t="shared" si="58"/>
        <v>34</v>
      </c>
      <c r="AS312" s="8">
        <f t="shared" si="52"/>
        <v>0</v>
      </c>
    </row>
    <row r="313" spans="1:45" ht="12.75" customHeight="1" x14ac:dyDescent="0.2">
      <c r="A313" s="169"/>
      <c r="B313" s="101"/>
      <c r="C313" s="74" t="s">
        <v>84</v>
      </c>
      <c r="D313" s="40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30"/>
      <c r="AI313" s="30"/>
      <c r="AJ313" s="31"/>
      <c r="AK313" s="18"/>
      <c r="AL313" s="18"/>
      <c r="AM313" s="31"/>
      <c r="AN313" s="31"/>
      <c r="AO313" s="31"/>
      <c r="AP313" s="31"/>
      <c r="AQ313" s="7">
        <f t="shared" si="53"/>
        <v>0</v>
      </c>
      <c r="AR313" s="3">
        <f t="shared" si="58"/>
        <v>34</v>
      </c>
      <c r="AS313" s="8">
        <f t="shared" si="52"/>
        <v>0</v>
      </c>
    </row>
    <row r="314" spans="1:45" ht="12.75" customHeight="1" x14ac:dyDescent="0.2">
      <c r="A314" s="169"/>
      <c r="B314" s="101"/>
      <c r="C314" s="74" t="s">
        <v>85</v>
      </c>
      <c r="D314" s="40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30"/>
      <c r="AI314" s="30"/>
      <c r="AJ314" s="31"/>
      <c r="AK314" s="18"/>
      <c r="AL314" s="18"/>
      <c r="AM314" s="31"/>
      <c r="AN314" s="31"/>
      <c r="AO314" s="31"/>
      <c r="AP314" s="31"/>
      <c r="AQ314" s="7">
        <f t="shared" si="53"/>
        <v>0</v>
      </c>
      <c r="AR314" s="3">
        <f t="shared" si="58"/>
        <v>34</v>
      </c>
      <c r="AS314" s="8">
        <f t="shared" si="52"/>
        <v>0</v>
      </c>
    </row>
    <row r="315" spans="1:45" ht="12.75" customHeight="1" x14ac:dyDescent="0.2">
      <c r="A315" s="169"/>
      <c r="B315" s="101"/>
      <c r="C315" s="74" t="s">
        <v>122</v>
      </c>
      <c r="D315" s="40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30"/>
      <c r="AI315" s="30"/>
      <c r="AJ315" s="31"/>
      <c r="AK315" s="18"/>
      <c r="AL315" s="18"/>
      <c r="AM315" s="31"/>
      <c r="AN315" s="31"/>
      <c r="AO315" s="31"/>
      <c r="AP315" s="31"/>
      <c r="AQ315" s="7">
        <f t="shared" si="53"/>
        <v>0</v>
      </c>
      <c r="AR315" s="3">
        <f t="shared" si="58"/>
        <v>34</v>
      </c>
      <c r="AS315" s="8">
        <f t="shared" si="52"/>
        <v>0</v>
      </c>
    </row>
    <row r="316" spans="1:45" ht="12.75" customHeight="1" x14ac:dyDescent="0.2">
      <c r="A316" s="169"/>
      <c r="B316" s="101" t="s">
        <v>43</v>
      </c>
      <c r="C316" s="74" t="s">
        <v>83</v>
      </c>
      <c r="D316" s="40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30"/>
      <c r="AI316" s="30"/>
      <c r="AJ316" s="31"/>
      <c r="AK316" s="18"/>
      <c r="AL316" s="18"/>
      <c r="AM316" s="31"/>
      <c r="AN316" s="31"/>
      <c r="AO316" s="31"/>
      <c r="AP316" s="31"/>
      <c r="AQ316" s="7">
        <f t="shared" si="53"/>
        <v>0</v>
      </c>
      <c r="AR316" s="3">
        <f t="shared" si="58"/>
        <v>34</v>
      </c>
      <c r="AS316" s="8">
        <f t="shared" si="52"/>
        <v>0</v>
      </c>
    </row>
    <row r="317" spans="1:45" ht="12.75" customHeight="1" x14ac:dyDescent="0.2">
      <c r="A317" s="169"/>
      <c r="B317" s="101"/>
      <c r="C317" s="74" t="s">
        <v>84</v>
      </c>
      <c r="D317" s="40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30"/>
      <c r="AI317" s="30"/>
      <c r="AJ317" s="31"/>
      <c r="AK317" s="18"/>
      <c r="AL317" s="18"/>
      <c r="AM317" s="31"/>
      <c r="AN317" s="31"/>
      <c r="AO317" s="31"/>
      <c r="AP317" s="31"/>
      <c r="AQ317" s="7">
        <f t="shared" si="53"/>
        <v>0</v>
      </c>
      <c r="AR317" s="3">
        <f t="shared" si="58"/>
        <v>34</v>
      </c>
      <c r="AS317" s="8">
        <f t="shared" si="52"/>
        <v>0</v>
      </c>
    </row>
    <row r="318" spans="1:45" ht="12.75" customHeight="1" x14ac:dyDescent="0.2">
      <c r="A318" s="169"/>
      <c r="B318" s="101"/>
      <c r="C318" s="74" t="s">
        <v>85</v>
      </c>
      <c r="D318" s="40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30"/>
      <c r="AI318" s="30"/>
      <c r="AJ318" s="31"/>
      <c r="AK318" s="18"/>
      <c r="AL318" s="18"/>
      <c r="AM318" s="31"/>
      <c r="AN318" s="31"/>
      <c r="AO318" s="31"/>
      <c r="AP318" s="31"/>
      <c r="AQ318" s="7">
        <f t="shared" si="53"/>
        <v>0</v>
      </c>
      <c r="AR318" s="3">
        <f t="shared" si="58"/>
        <v>34</v>
      </c>
      <c r="AS318" s="8">
        <f t="shared" si="52"/>
        <v>0</v>
      </c>
    </row>
    <row r="319" spans="1:45" ht="12.75" customHeight="1" x14ac:dyDescent="0.2">
      <c r="A319" s="169"/>
      <c r="B319" s="101"/>
      <c r="C319" s="74" t="s">
        <v>122</v>
      </c>
      <c r="D319" s="40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30"/>
      <c r="AI319" s="30"/>
      <c r="AJ319" s="31"/>
      <c r="AK319" s="18"/>
      <c r="AL319" s="18"/>
      <c r="AM319" s="31"/>
      <c r="AN319" s="31"/>
      <c r="AO319" s="31"/>
      <c r="AP319" s="31"/>
      <c r="AQ319" s="7">
        <f t="shared" si="53"/>
        <v>0</v>
      </c>
      <c r="AR319" s="3">
        <f t="shared" si="58"/>
        <v>34</v>
      </c>
      <c r="AS319" s="8">
        <f t="shared" si="52"/>
        <v>0</v>
      </c>
    </row>
    <row r="320" spans="1:45" ht="12.75" customHeight="1" x14ac:dyDescent="0.2">
      <c r="A320" s="169"/>
      <c r="B320" s="101" t="s">
        <v>69</v>
      </c>
      <c r="C320" s="74" t="s">
        <v>83</v>
      </c>
      <c r="D320" s="40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30"/>
      <c r="AI320" s="30"/>
      <c r="AJ320" s="31"/>
      <c r="AK320" s="18"/>
      <c r="AL320" s="18"/>
      <c r="AM320" s="31"/>
      <c r="AN320" s="31"/>
      <c r="AO320" s="31"/>
      <c r="AP320" s="31"/>
      <c r="AQ320" s="7">
        <f t="shared" si="53"/>
        <v>0</v>
      </c>
      <c r="AR320" s="3">
        <f>34*2</f>
        <v>68</v>
      </c>
      <c r="AS320" s="8">
        <f t="shared" si="52"/>
        <v>0</v>
      </c>
    </row>
    <row r="321" spans="1:45" ht="12.75" customHeight="1" x14ac:dyDescent="0.2">
      <c r="A321" s="169"/>
      <c r="B321" s="101"/>
      <c r="C321" s="74" t="s">
        <v>84</v>
      </c>
      <c r="D321" s="40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30"/>
      <c r="AI321" s="30"/>
      <c r="AJ321" s="31"/>
      <c r="AK321" s="18"/>
      <c r="AL321" s="18"/>
      <c r="AM321" s="31"/>
      <c r="AN321" s="31"/>
      <c r="AO321" s="31"/>
      <c r="AP321" s="31"/>
      <c r="AQ321" s="7">
        <f t="shared" si="53"/>
        <v>0</v>
      </c>
      <c r="AR321" s="3">
        <f t="shared" ref="AR321:AR327" si="59">34*2</f>
        <v>68</v>
      </c>
      <c r="AS321" s="8">
        <f t="shared" si="52"/>
        <v>0</v>
      </c>
    </row>
    <row r="322" spans="1:45" ht="12.75" customHeight="1" x14ac:dyDescent="0.2">
      <c r="A322" s="169"/>
      <c r="B322" s="101"/>
      <c r="C322" s="74" t="s">
        <v>85</v>
      </c>
      <c r="D322" s="40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30"/>
      <c r="AI322" s="30"/>
      <c r="AJ322" s="31"/>
      <c r="AK322" s="18"/>
      <c r="AL322" s="18"/>
      <c r="AM322" s="31"/>
      <c r="AN322" s="31"/>
      <c r="AO322" s="31"/>
      <c r="AP322" s="31"/>
      <c r="AQ322" s="7">
        <f t="shared" si="53"/>
        <v>0</v>
      </c>
      <c r="AR322" s="3">
        <f t="shared" si="59"/>
        <v>68</v>
      </c>
      <c r="AS322" s="8">
        <f t="shared" si="52"/>
        <v>0</v>
      </c>
    </row>
    <row r="323" spans="1:45" ht="12.75" customHeight="1" x14ac:dyDescent="0.2">
      <c r="A323" s="169"/>
      <c r="B323" s="101"/>
      <c r="C323" s="74" t="s">
        <v>122</v>
      </c>
      <c r="D323" s="40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30"/>
      <c r="AI323" s="30"/>
      <c r="AJ323" s="31"/>
      <c r="AK323" s="18"/>
      <c r="AL323" s="18"/>
      <c r="AM323" s="31"/>
      <c r="AN323" s="31"/>
      <c r="AO323" s="31"/>
      <c r="AP323" s="31"/>
      <c r="AQ323" s="7">
        <f t="shared" si="53"/>
        <v>0</v>
      </c>
      <c r="AR323" s="3">
        <f t="shared" si="59"/>
        <v>68</v>
      </c>
      <c r="AS323" s="8">
        <f t="shared" si="52"/>
        <v>0</v>
      </c>
    </row>
    <row r="324" spans="1:45" ht="12.75" customHeight="1" x14ac:dyDescent="0.2">
      <c r="A324" s="169"/>
      <c r="B324" s="101" t="s">
        <v>58</v>
      </c>
      <c r="C324" s="74" t="s">
        <v>83</v>
      </c>
      <c r="D324" s="40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30"/>
      <c r="AI324" s="30"/>
      <c r="AJ324" s="31"/>
      <c r="AK324" s="18"/>
      <c r="AL324" s="18"/>
      <c r="AM324" s="31"/>
      <c r="AN324" s="31"/>
      <c r="AO324" s="31"/>
      <c r="AP324" s="31"/>
      <c r="AQ324" s="7">
        <f t="shared" si="53"/>
        <v>0</v>
      </c>
      <c r="AR324" s="3">
        <f t="shared" si="59"/>
        <v>68</v>
      </c>
      <c r="AS324" s="8">
        <f t="shared" si="52"/>
        <v>0</v>
      </c>
    </row>
    <row r="325" spans="1:45" ht="12.75" customHeight="1" x14ac:dyDescent="0.2">
      <c r="A325" s="169"/>
      <c r="B325" s="101"/>
      <c r="C325" s="74" t="s">
        <v>84</v>
      </c>
      <c r="D325" s="40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30"/>
      <c r="AI325" s="30"/>
      <c r="AJ325" s="31"/>
      <c r="AK325" s="18"/>
      <c r="AL325" s="18"/>
      <c r="AM325" s="31"/>
      <c r="AN325" s="31"/>
      <c r="AO325" s="31"/>
      <c r="AP325" s="31"/>
      <c r="AQ325" s="7">
        <f t="shared" si="53"/>
        <v>0</v>
      </c>
      <c r="AR325" s="3">
        <f t="shared" si="59"/>
        <v>68</v>
      </c>
      <c r="AS325" s="8">
        <f t="shared" si="52"/>
        <v>0</v>
      </c>
    </row>
    <row r="326" spans="1:45" ht="12.75" customHeight="1" x14ac:dyDescent="0.2">
      <c r="A326" s="169"/>
      <c r="B326" s="101"/>
      <c r="C326" s="74" t="s">
        <v>85</v>
      </c>
      <c r="D326" s="40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30"/>
      <c r="AI326" s="30"/>
      <c r="AJ326" s="31"/>
      <c r="AK326" s="18"/>
      <c r="AL326" s="18"/>
      <c r="AM326" s="31"/>
      <c r="AN326" s="31"/>
      <c r="AO326" s="31"/>
      <c r="AP326" s="31"/>
      <c r="AQ326" s="7">
        <f t="shared" si="53"/>
        <v>0</v>
      </c>
      <c r="AR326" s="3">
        <f t="shared" si="59"/>
        <v>68</v>
      </c>
      <c r="AS326" s="8">
        <f t="shared" si="52"/>
        <v>0</v>
      </c>
    </row>
    <row r="327" spans="1:45" ht="12.75" customHeight="1" x14ac:dyDescent="0.2">
      <c r="A327" s="169"/>
      <c r="B327" s="101"/>
      <c r="C327" s="74" t="s">
        <v>122</v>
      </c>
      <c r="D327" s="40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30"/>
      <c r="AI327" s="30"/>
      <c r="AJ327" s="31"/>
      <c r="AK327" s="18"/>
      <c r="AL327" s="18"/>
      <c r="AM327" s="31"/>
      <c r="AN327" s="31"/>
      <c r="AO327" s="31"/>
      <c r="AP327" s="31"/>
      <c r="AQ327" s="7">
        <f t="shared" si="53"/>
        <v>0</v>
      </c>
      <c r="AR327" s="3">
        <f t="shared" si="59"/>
        <v>68</v>
      </c>
      <c r="AS327" s="8">
        <f t="shared" si="52"/>
        <v>0</v>
      </c>
    </row>
    <row r="328" spans="1:45" ht="27" customHeight="1" x14ac:dyDescent="0.2">
      <c r="A328" s="53"/>
      <c r="B328" s="54"/>
      <c r="C328" s="54"/>
      <c r="D328" s="54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3"/>
      <c r="AN328" s="53"/>
      <c r="AO328" s="53"/>
      <c r="AP328" s="53"/>
      <c r="AQ328" s="53"/>
      <c r="AR328" s="53"/>
      <c r="AS328" s="53"/>
    </row>
    <row r="329" spans="1:45" s="2" customFormat="1" ht="81.75" customHeight="1" x14ac:dyDescent="0.2">
      <c r="A329" s="140" t="s">
        <v>32</v>
      </c>
      <c r="B329" s="140"/>
      <c r="C329" s="140"/>
      <c r="D329" s="140"/>
      <c r="E329" s="102" t="s">
        <v>39</v>
      </c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4" t="s">
        <v>19</v>
      </c>
      <c r="AR329" s="138" t="s">
        <v>21</v>
      </c>
      <c r="AS329" s="139" t="s">
        <v>20</v>
      </c>
    </row>
    <row r="330" spans="1:45" s="2" customFormat="1" ht="21.75" customHeight="1" x14ac:dyDescent="0.2">
      <c r="A330" s="101" t="s">
        <v>0</v>
      </c>
      <c r="B330" s="101"/>
      <c r="C330" s="101"/>
      <c r="D330" s="14" t="s">
        <v>17</v>
      </c>
      <c r="E330" s="101" t="s">
        <v>1</v>
      </c>
      <c r="F330" s="101"/>
      <c r="G330" s="101"/>
      <c r="H330" s="101"/>
      <c r="I330" s="101" t="s">
        <v>2</v>
      </c>
      <c r="J330" s="101"/>
      <c r="K330" s="101"/>
      <c r="L330" s="101"/>
      <c r="M330" s="101" t="s">
        <v>3</v>
      </c>
      <c r="N330" s="101"/>
      <c r="O330" s="101"/>
      <c r="P330" s="101"/>
      <c r="Q330" s="101" t="s">
        <v>4</v>
      </c>
      <c r="R330" s="101"/>
      <c r="S330" s="101"/>
      <c r="T330" s="101"/>
      <c r="U330" s="101" t="s">
        <v>5</v>
      </c>
      <c r="V330" s="101"/>
      <c r="W330" s="101"/>
      <c r="X330" s="101" t="s">
        <v>6</v>
      </c>
      <c r="Y330" s="101"/>
      <c r="Z330" s="101"/>
      <c r="AA330" s="101"/>
      <c r="AB330" s="134" t="s">
        <v>7</v>
      </c>
      <c r="AC330" s="135"/>
      <c r="AD330" s="135"/>
      <c r="AE330" s="136"/>
      <c r="AF330" s="134" t="s">
        <v>8</v>
      </c>
      <c r="AG330" s="135"/>
      <c r="AH330" s="135"/>
      <c r="AI330" s="136"/>
      <c r="AJ330" s="101" t="s">
        <v>9</v>
      </c>
      <c r="AK330" s="101"/>
      <c r="AL330" s="101"/>
      <c r="AM330" s="101" t="s">
        <v>10</v>
      </c>
      <c r="AN330" s="101"/>
      <c r="AO330" s="101"/>
      <c r="AP330" s="101"/>
      <c r="AQ330" s="104"/>
      <c r="AR330" s="138"/>
      <c r="AS330" s="139"/>
    </row>
    <row r="331" spans="1:45" s="6" customFormat="1" ht="11.25" customHeight="1" x14ac:dyDescent="0.2">
      <c r="A331" s="101"/>
      <c r="B331" s="101"/>
      <c r="C331" s="101"/>
      <c r="D331" s="14" t="s">
        <v>18</v>
      </c>
      <c r="E331" s="5">
        <v>1</v>
      </c>
      <c r="F331" s="5">
        <v>2</v>
      </c>
      <c r="G331" s="5">
        <v>3</v>
      </c>
      <c r="H331" s="5">
        <v>4</v>
      </c>
      <c r="I331" s="5">
        <v>5</v>
      </c>
      <c r="J331" s="5">
        <v>6</v>
      </c>
      <c r="K331" s="5">
        <v>7</v>
      </c>
      <c r="L331" s="5">
        <v>8</v>
      </c>
      <c r="M331" s="5">
        <v>9</v>
      </c>
      <c r="N331" s="5">
        <v>10</v>
      </c>
      <c r="O331" s="5">
        <v>11</v>
      </c>
      <c r="P331" s="5">
        <v>12</v>
      </c>
      <c r="Q331" s="5">
        <v>13</v>
      </c>
      <c r="R331" s="5">
        <v>14</v>
      </c>
      <c r="S331" s="5">
        <v>15</v>
      </c>
      <c r="T331" s="5">
        <v>16</v>
      </c>
      <c r="U331" s="5">
        <v>17</v>
      </c>
      <c r="V331" s="5">
        <v>18</v>
      </c>
      <c r="W331" s="5">
        <v>19</v>
      </c>
      <c r="X331" s="5">
        <v>20</v>
      </c>
      <c r="Y331" s="5">
        <v>21</v>
      </c>
      <c r="Z331" s="5">
        <v>22</v>
      </c>
      <c r="AA331" s="5">
        <v>23</v>
      </c>
      <c r="AB331" s="5">
        <v>24</v>
      </c>
      <c r="AC331" s="5">
        <v>25</v>
      </c>
      <c r="AD331" s="5">
        <v>26</v>
      </c>
      <c r="AE331" s="5">
        <v>27</v>
      </c>
      <c r="AF331" s="5">
        <v>28</v>
      </c>
      <c r="AG331" s="5">
        <v>29</v>
      </c>
      <c r="AH331" s="5">
        <v>30</v>
      </c>
      <c r="AI331" s="5">
        <v>31</v>
      </c>
      <c r="AJ331" s="5">
        <v>32</v>
      </c>
      <c r="AK331" s="5">
        <v>33</v>
      </c>
      <c r="AL331" s="5">
        <v>34</v>
      </c>
      <c r="AM331" s="5">
        <v>35</v>
      </c>
      <c r="AN331" s="5">
        <v>36</v>
      </c>
      <c r="AO331" s="5">
        <v>37</v>
      </c>
      <c r="AP331" s="5">
        <v>38</v>
      </c>
      <c r="AQ331" s="104"/>
      <c r="AR331" s="138"/>
      <c r="AS331" s="139"/>
    </row>
    <row r="332" spans="1:45" ht="12.75" customHeight="1" x14ac:dyDescent="0.2">
      <c r="A332" s="137" t="s">
        <v>24</v>
      </c>
      <c r="B332" s="98" t="s">
        <v>12</v>
      </c>
      <c r="C332" s="39" t="s">
        <v>86</v>
      </c>
      <c r="D332" s="40"/>
      <c r="E332" s="18"/>
      <c r="F332" s="80" t="s">
        <v>140</v>
      </c>
      <c r="G332" s="81"/>
      <c r="H332" s="18"/>
      <c r="I332" s="80" t="s">
        <v>138</v>
      </c>
      <c r="J332" s="18"/>
      <c r="K332" s="80" t="s">
        <v>138</v>
      </c>
      <c r="L332" s="18"/>
      <c r="M332" s="18"/>
      <c r="N332" s="18"/>
      <c r="O332" s="18"/>
      <c r="P332" s="80" t="s">
        <v>138</v>
      </c>
      <c r="Q332" s="18"/>
      <c r="R332" s="80" t="s">
        <v>138</v>
      </c>
      <c r="S332" s="81"/>
      <c r="T332" s="18"/>
      <c r="U332" s="18"/>
      <c r="V332" s="18"/>
      <c r="W332" s="80" t="s">
        <v>138</v>
      </c>
      <c r="X332" s="18"/>
      <c r="Y332" s="18"/>
      <c r="Z332" s="80" t="s">
        <v>138</v>
      </c>
      <c r="AA332" s="18"/>
      <c r="AB332" s="18"/>
      <c r="AC332" s="80" t="s">
        <v>138</v>
      </c>
      <c r="AD332" s="18"/>
      <c r="AE332" s="18"/>
      <c r="AF332" s="18"/>
      <c r="AG332" s="18"/>
      <c r="AH332" s="18"/>
      <c r="AI332" s="81"/>
      <c r="AJ332" s="18"/>
      <c r="AK332" s="18"/>
      <c r="AL332" s="83" t="s">
        <v>152</v>
      </c>
      <c r="AM332" s="31"/>
      <c r="AN332" s="31"/>
      <c r="AO332" s="31"/>
      <c r="AP332" s="31"/>
      <c r="AQ332" s="7">
        <f>COUNTA(E332:AP332)</f>
        <v>9</v>
      </c>
      <c r="AR332" s="3">
        <f>34*4</f>
        <v>136</v>
      </c>
      <c r="AS332" s="8">
        <f t="shared" ref="AS332:AS422" si="60">AQ332/AR332</f>
        <v>6.6176470588235295E-2</v>
      </c>
    </row>
    <row r="333" spans="1:45" ht="12.75" customHeight="1" x14ac:dyDescent="0.2">
      <c r="A333" s="137"/>
      <c r="B333" s="99"/>
      <c r="C333" s="74" t="s">
        <v>87</v>
      </c>
      <c r="D333" s="40"/>
      <c r="E333" s="18"/>
      <c r="F333" s="80" t="s">
        <v>140</v>
      </c>
      <c r="G333" s="81"/>
      <c r="H333" s="18"/>
      <c r="I333" s="80" t="s">
        <v>138</v>
      </c>
      <c r="J333" s="18"/>
      <c r="K333" s="80" t="s">
        <v>138</v>
      </c>
      <c r="L333" s="18"/>
      <c r="M333" s="18"/>
      <c r="N333" s="18"/>
      <c r="O333" s="18"/>
      <c r="P333" s="80" t="s">
        <v>138</v>
      </c>
      <c r="Q333" s="18"/>
      <c r="R333" s="80" t="s">
        <v>138</v>
      </c>
      <c r="S333" s="81"/>
      <c r="T333" s="18"/>
      <c r="U333" s="18"/>
      <c r="V333" s="18"/>
      <c r="W333" s="80" t="s">
        <v>138</v>
      </c>
      <c r="X333" s="18"/>
      <c r="Y333" s="18"/>
      <c r="Z333" s="80" t="s">
        <v>138</v>
      </c>
      <c r="AA333" s="18"/>
      <c r="AB333" s="18"/>
      <c r="AC333" s="80" t="s">
        <v>138</v>
      </c>
      <c r="AD333" s="18"/>
      <c r="AE333" s="18"/>
      <c r="AF333" s="18"/>
      <c r="AG333" s="18"/>
      <c r="AH333" s="18"/>
      <c r="AI333" s="81"/>
      <c r="AJ333" s="18"/>
      <c r="AK333" s="18"/>
      <c r="AL333" s="83" t="s">
        <v>152</v>
      </c>
      <c r="AM333" s="31"/>
      <c r="AN333" s="31"/>
      <c r="AO333" s="31"/>
      <c r="AP333" s="31"/>
      <c r="AQ333" s="7">
        <f t="shared" ref="AQ333:AQ396" si="61">COUNTA(E333:AP333)</f>
        <v>9</v>
      </c>
      <c r="AR333" s="3">
        <f t="shared" ref="AR333:AR336" si="62">34*4</f>
        <v>136</v>
      </c>
      <c r="AS333" s="8">
        <f t="shared" si="60"/>
        <v>6.6176470588235295E-2</v>
      </c>
    </row>
    <row r="334" spans="1:45" ht="12.75" customHeight="1" x14ac:dyDescent="0.2">
      <c r="A334" s="137"/>
      <c r="B334" s="99"/>
      <c r="C334" s="74" t="s">
        <v>88</v>
      </c>
      <c r="D334" s="40"/>
      <c r="E334" s="18"/>
      <c r="F334" s="18"/>
      <c r="G334" s="80" t="s">
        <v>140</v>
      </c>
      <c r="H334" s="18"/>
      <c r="I334" s="18"/>
      <c r="J334" s="80" t="s">
        <v>138</v>
      </c>
      <c r="K334" s="80" t="s">
        <v>138</v>
      </c>
      <c r="L334" s="18"/>
      <c r="M334" s="18"/>
      <c r="N334" s="18"/>
      <c r="O334" s="18"/>
      <c r="P334" s="80" t="s">
        <v>138</v>
      </c>
      <c r="Q334" s="80" t="s">
        <v>138</v>
      </c>
      <c r="R334" s="18"/>
      <c r="S334" s="81"/>
      <c r="T334" s="18"/>
      <c r="U334" s="80" t="s">
        <v>138</v>
      </c>
      <c r="V334" s="18"/>
      <c r="W334" s="18"/>
      <c r="X334" s="18"/>
      <c r="Y334" s="18"/>
      <c r="Z334" s="80" t="s">
        <v>138</v>
      </c>
      <c r="AA334" s="18"/>
      <c r="AB334" s="18"/>
      <c r="AC334" s="80" t="s">
        <v>138</v>
      </c>
      <c r="AD334" s="18"/>
      <c r="AE334" s="18"/>
      <c r="AF334" s="18"/>
      <c r="AG334" s="18"/>
      <c r="AH334" s="18"/>
      <c r="AI334" s="81"/>
      <c r="AJ334" s="18"/>
      <c r="AK334" s="18"/>
      <c r="AL334" s="83" t="s">
        <v>152</v>
      </c>
      <c r="AM334" s="31"/>
      <c r="AN334" s="31"/>
      <c r="AO334" s="31"/>
      <c r="AP334" s="31"/>
      <c r="AQ334" s="7">
        <f t="shared" si="61"/>
        <v>9</v>
      </c>
      <c r="AR334" s="3">
        <f t="shared" si="62"/>
        <v>136</v>
      </c>
      <c r="AS334" s="8">
        <f t="shared" si="60"/>
        <v>6.6176470588235295E-2</v>
      </c>
    </row>
    <row r="335" spans="1:45" ht="12.75" customHeight="1" x14ac:dyDescent="0.2">
      <c r="A335" s="137"/>
      <c r="B335" s="99"/>
      <c r="C335" s="74" t="s">
        <v>123</v>
      </c>
      <c r="D335" s="40"/>
      <c r="E335" s="18"/>
      <c r="F335" s="80" t="s">
        <v>140</v>
      </c>
      <c r="G335" s="81"/>
      <c r="H335" s="18"/>
      <c r="I335" s="80" t="s">
        <v>138</v>
      </c>
      <c r="J335" s="18"/>
      <c r="K335" s="80" t="s">
        <v>138</v>
      </c>
      <c r="L335" s="18"/>
      <c r="M335" s="18"/>
      <c r="N335" s="18"/>
      <c r="O335" s="18"/>
      <c r="P335" s="80" t="s">
        <v>138</v>
      </c>
      <c r="Q335" s="18"/>
      <c r="R335" s="80" t="s">
        <v>138</v>
      </c>
      <c r="S335" s="81"/>
      <c r="T335" s="18"/>
      <c r="U335" s="18"/>
      <c r="V335" s="18"/>
      <c r="W335" s="80" t="s">
        <v>138</v>
      </c>
      <c r="X335" s="18"/>
      <c r="Y335" s="18"/>
      <c r="Z335" s="80" t="s">
        <v>138</v>
      </c>
      <c r="AA335" s="18"/>
      <c r="AB335" s="18"/>
      <c r="AC335" s="80" t="s">
        <v>138</v>
      </c>
      <c r="AD335" s="18"/>
      <c r="AE335" s="18"/>
      <c r="AF335" s="18"/>
      <c r="AG335" s="18"/>
      <c r="AH335" s="18"/>
      <c r="AI335" s="81"/>
      <c r="AJ335" s="18"/>
      <c r="AK335" s="18"/>
      <c r="AL335" s="83" t="s">
        <v>152</v>
      </c>
      <c r="AM335" s="31"/>
      <c r="AN335" s="31"/>
      <c r="AO335" s="31"/>
      <c r="AP335" s="31"/>
      <c r="AQ335" s="7">
        <f t="shared" si="61"/>
        <v>9</v>
      </c>
      <c r="AR335" s="3">
        <f t="shared" si="62"/>
        <v>136</v>
      </c>
      <c r="AS335" s="8">
        <f t="shared" si="60"/>
        <v>6.6176470588235295E-2</v>
      </c>
    </row>
    <row r="336" spans="1:45" ht="12.75" customHeight="1" x14ac:dyDescent="0.2">
      <c r="A336" s="137"/>
      <c r="B336" s="99"/>
      <c r="C336" s="74" t="s">
        <v>124</v>
      </c>
      <c r="D336" s="40"/>
      <c r="E336" s="18"/>
      <c r="F336" s="18"/>
      <c r="G336" s="80" t="s">
        <v>140</v>
      </c>
      <c r="H336" s="18"/>
      <c r="I336" s="18"/>
      <c r="J336" s="80" t="s">
        <v>138</v>
      </c>
      <c r="K336" s="80" t="s">
        <v>138</v>
      </c>
      <c r="L336" s="18"/>
      <c r="M336" s="18"/>
      <c r="N336" s="18"/>
      <c r="O336" s="18"/>
      <c r="P336" s="80" t="s">
        <v>138</v>
      </c>
      <c r="Q336" s="80" t="s">
        <v>138</v>
      </c>
      <c r="R336" s="18"/>
      <c r="S336" s="18"/>
      <c r="T336" s="18"/>
      <c r="U336" s="80" t="s">
        <v>138</v>
      </c>
      <c r="V336" s="18"/>
      <c r="W336" s="18"/>
      <c r="X336" s="18"/>
      <c r="Y336" s="18"/>
      <c r="Z336" s="80" t="s">
        <v>138</v>
      </c>
      <c r="AA336" s="18"/>
      <c r="AB336" s="18"/>
      <c r="AC336" s="80" t="s">
        <v>138</v>
      </c>
      <c r="AD336" s="18"/>
      <c r="AE336" s="18"/>
      <c r="AF336" s="18"/>
      <c r="AG336" s="18"/>
      <c r="AH336" s="18"/>
      <c r="AI336" s="81"/>
      <c r="AJ336" s="18"/>
      <c r="AK336" s="18"/>
      <c r="AL336" s="83" t="s">
        <v>152</v>
      </c>
      <c r="AM336" s="31"/>
      <c r="AN336" s="31"/>
      <c r="AO336" s="31"/>
      <c r="AP336" s="31"/>
      <c r="AQ336" s="7">
        <f t="shared" si="61"/>
        <v>9</v>
      </c>
      <c r="AR336" s="3">
        <f t="shared" si="62"/>
        <v>136</v>
      </c>
      <c r="AS336" s="8">
        <f t="shared" si="60"/>
        <v>6.6176470588235295E-2</v>
      </c>
    </row>
    <row r="337" spans="1:45" ht="12" customHeight="1" x14ac:dyDescent="0.2">
      <c r="A337" s="137"/>
      <c r="B337" s="99"/>
      <c r="C337" s="39" t="s">
        <v>125</v>
      </c>
      <c r="D337" s="40"/>
      <c r="E337" s="18"/>
      <c r="F337" s="18"/>
      <c r="G337" s="80" t="s">
        <v>140</v>
      </c>
      <c r="H337" s="18"/>
      <c r="I337" s="18"/>
      <c r="J337" s="80" t="s">
        <v>138</v>
      </c>
      <c r="K337" s="80" t="s">
        <v>138</v>
      </c>
      <c r="L337" s="18"/>
      <c r="M337" s="18"/>
      <c r="N337" s="18"/>
      <c r="O337" s="18"/>
      <c r="P337" s="80" t="s">
        <v>138</v>
      </c>
      <c r="Q337" s="80" t="s">
        <v>138</v>
      </c>
      <c r="R337" s="18"/>
      <c r="S337" s="18"/>
      <c r="T337" s="18"/>
      <c r="U337" s="80" t="s">
        <v>138</v>
      </c>
      <c r="V337" s="18"/>
      <c r="W337" s="18"/>
      <c r="X337" s="18"/>
      <c r="Y337" s="18"/>
      <c r="Z337" s="80" t="s">
        <v>138</v>
      </c>
      <c r="AA337" s="18"/>
      <c r="AB337" s="18"/>
      <c r="AC337" s="80" t="s">
        <v>138</v>
      </c>
      <c r="AD337" s="18"/>
      <c r="AE337" s="18"/>
      <c r="AF337" s="18"/>
      <c r="AG337" s="18"/>
      <c r="AH337" s="18"/>
      <c r="AI337" s="81"/>
      <c r="AJ337" s="18"/>
      <c r="AK337" s="18"/>
      <c r="AL337" s="83" t="s">
        <v>152</v>
      </c>
      <c r="AM337" s="31"/>
      <c r="AN337" s="31"/>
      <c r="AO337" s="31"/>
      <c r="AP337" s="31"/>
      <c r="AQ337" s="7">
        <f t="shared" si="61"/>
        <v>9</v>
      </c>
      <c r="AR337" s="3">
        <f t="shared" ref="AR337" si="63">34*4</f>
        <v>136</v>
      </c>
      <c r="AS337" s="8">
        <f t="shared" si="60"/>
        <v>6.6176470588235295E-2</v>
      </c>
    </row>
    <row r="338" spans="1:45" ht="12.75" customHeight="1" x14ac:dyDescent="0.2">
      <c r="A338" s="137"/>
      <c r="B338" s="98" t="s">
        <v>26</v>
      </c>
      <c r="C338" s="74" t="s">
        <v>86</v>
      </c>
      <c r="D338" s="40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80" t="s">
        <v>138</v>
      </c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83" t="s">
        <v>152</v>
      </c>
      <c r="AJ338" s="18"/>
      <c r="AK338" s="81" t="s">
        <v>160</v>
      </c>
      <c r="AL338" s="18"/>
      <c r="AM338" s="31"/>
      <c r="AN338" s="31"/>
      <c r="AO338" s="31"/>
      <c r="AP338" s="31"/>
      <c r="AQ338" s="7">
        <f t="shared" si="61"/>
        <v>3</v>
      </c>
      <c r="AR338" s="3">
        <f>34*2</f>
        <v>68</v>
      </c>
      <c r="AS338" s="8">
        <f t="shared" si="60"/>
        <v>4.4117647058823532E-2</v>
      </c>
    </row>
    <row r="339" spans="1:45" ht="12.75" customHeight="1" x14ac:dyDescent="0.2">
      <c r="A339" s="137"/>
      <c r="B339" s="99"/>
      <c r="C339" s="74" t="s">
        <v>87</v>
      </c>
      <c r="D339" s="40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80" t="s">
        <v>138</v>
      </c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83" t="s">
        <v>152</v>
      </c>
      <c r="AJ339" s="18"/>
      <c r="AK339" s="81" t="s">
        <v>160</v>
      </c>
      <c r="AL339" s="18"/>
      <c r="AM339" s="31"/>
      <c r="AN339" s="31"/>
      <c r="AO339" s="31"/>
      <c r="AP339" s="31"/>
      <c r="AQ339" s="7">
        <f t="shared" si="61"/>
        <v>3</v>
      </c>
      <c r="AR339" s="3">
        <f t="shared" ref="AR339:AR341" si="64">34*2</f>
        <v>68</v>
      </c>
      <c r="AS339" s="8">
        <f t="shared" si="60"/>
        <v>4.4117647058823532E-2</v>
      </c>
    </row>
    <row r="340" spans="1:45" ht="12.75" customHeight="1" x14ac:dyDescent="0.2">
      <c r="A340" s="137"/>
      <c r="B340" s="99"/>
      <c r="C340" s="74" t="s">
        <v>88</v>
      </c>
      <c r="D340" s="40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80" t="s">
        <v>138</v>
      </c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83" t="s">
        <v>152</v>
      </c>
      <c r="AJ340" s="18"/>
      <c r="AK340" s="81" t="s">
        <v>160</v>
      </c>
      <c r="AL340" s="18"/>
      <c r="AM340" s="31"/>
      <c r="AN340" s="31"/>
      <c r="AO340" s="31"/>
      <c r="AP340" s="31"/>
      <c r="AQ340" s="7">
        <f t="shared" si="61"/>
        <v>3</v>
      </c>
      <c r="AR340" s="3">
        <f t="shared" si="64"/>
        <v>68</v>
      </c>
      <c r="AS340" s="8">
        <f t="shared" si="60"/>
        <v>4.4117647058823532E-2</v>
      </c>
    </row>
    <row r="341" spans="1:45" ht="12.75" customHeight="1" x14ac:dyDescent="0.2">
      <c r="A341" s="137"/>
      <c r="B341" s="99"/>
      <c r="C341" s="74" t="s">
        <v>123</v>
      </c>
      <c r="D341" s="40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80" t="s">
        <v>138</v>
      </c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83" t="s">
        <v>152</v>
      </c>
      <c r="AJ341" s="18"/>
      <c r="AK341" s="81" t="s">
        <v>160</v>
      </c>
      <c r="AL341" s="18"/>
      <c r="AM341" s="31"/>
      <c r="AN341" s="31"/>
      <c r="AO341" s="31"/>
      <c r="AP341" s="31"/>
      <c r="AQ341" s="7">
        <f t="shared" si="61"/>
        <v>3</v>
      </c>
      <c r="AR341" s="3">
        <f t="shared" si="64"/>
        <v>68</v>
      </c>
      <c r="AS341" s="8">
        <f t="shared" si="60"/>
        <v>4.4117647058823532E-2</v>
      </c>
    </row>
    <row r="342" spans="1:45" ht="12.75" customHeight="1" x14ac:dyDescent="0.2">
      <c r="A342" s="137"/>
      <c r="B342" s="99"/>
      <c r="C342" s="74" t="s">
        <v>124</v>
      </c>
      <c r="D342" s="3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80" t="s">
        <v>138</v>
      </c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83" t="s">
        <v>152</v>
      </c>
      <c r="AJ342" s="18"/>
      <c r="AK342" s="81" t="s">
        <v>160</v>
      </c>
      <c r="AL342" s="18"/>
      <c r="AM342" s="31"/>
      <c r="AN342" s="31"/>
      <c r="AO342" s="31"/>
      <c r="AP342" s="31"/>
      <c r="AQ342" s="7">
        <f t="shared" si="61"/>
        <v>3</v>
      </c>
      <c r="AR342" s="3">
        <f t="shared" ref="AR342:AR343" si="65">34*2</f>
        <v>68</v>
      </c>
      <c r="AS342" s="8">
        <f t="shared" si="60"/>
        <v>4.4117647058823532E-2</v>
      </c>
    </row>
    <row r="343" spans="1:45" ht="15" customHeight="1" x14ac:dyDescent="0.2">
      <c r="A343" s="137"/>
      <c r="B343" s="100"/>
      <c r="C343" s="74" t="s">
        <v>125</v>
      </c>
      <c r="D343" s="40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80" t="s">
        <v>138</v>
      </c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83" t="s">
        <v>152</v>
      </c>
      <c r="AJ343" s="18"/>
      <c r="AK343" s="81" t="s">
        <v>160</v>
      </c>
      <c r="AL343" s="18"/>
      <c r="AM343" s="31"/>
      <c r="AN343" s="31"/>
      <c r="AO343" s="31"/>
      <c r="AP343" s="31"/>
      <c r="AQ343" s="7">
        <f t="shared" si="61"/>
        <v>3</v>
      </c>
      <c r="AR343" s="3">
        <f t="shared" si="65"/>
        <v>68</v>
      </c>
      <c r="AS343" s="8">
        <f t="shared" si="60"/>
        <v>4.4117647058823532E-2</v>
      </c>
    </row>
    <row r="344" spans="1:45" x14ac:dyDescent="0.2">
      <c r="A344" s="137"/>
      <c r="B344" s="98" t="s">
        <v>126</v>
      </c>
      <c r="C344" s="74" t="s">
        <v>86</v>
      </c>
      <c r="D344" s="38"/>
      <c r="E344" s="18"/>
      <c r="F344" s="18"/>
      <c r="G344" s="80" t="s">
        <v>140</v>
      </c>
      <c r="H344" s="80" t="s">
        <v>138</v>
      </c>
      <c r="I344" s="18"/>
      <c r="J344" s="18"/>
      <c r="K344" s="18"/>
      <c r="L344" s="18"/>
      <c r="M344" s="18"/>
      <c r="N344" s="80" t="s">
        <v>138</v>
      </c>
      <c r="O344" s="18"/>
      <c r="P344" s="80" t="s">
        <v>138</v>
      </c>
      <c r="Q344" s="18"/>
      <c r="R344" s="18"/>
      <c r="S344" s="18"/>
      <c r="T344" s="18"/>
      <c r="U344" s="18"/>
      <c r="V344" s="80" t="s">
        <v>138</v>
      </c>
      <c r="W344" s="18"/>
      <c r="X344" s="18"/>
      <c r="Y344" s="80" t="s">
        <v>138</v>
      </c>
      <c r="Z344" s="18"/>
      <c r="AA344" s="18"/>
      <c r="AB344" s="18"/>
      <c r="AC344" s="18"/>
      <c r="AD344" s="80" t="s">
        <v>138</v>
      </c>
      <c r="AE344" s="18"/>
      <c r="AF344" s="18"/>
      <c r="AG344" s="18"/>
      <c r="AH344" s="18"/>
      <c r="AI344" s="83" t="s">
        <v>152</v>
      </c>
      <c r="AJ344" s="18"/>
      <c r="AK344" s="18"/>
      <c r="AL344" s="80" t="s">
        <v>160</v>
      </c>
      <c r="AM344" s="31"/>
      <c r="AN344" s="31"/>
      <c r="AO344" s="31"/>
      <c r="AP344" s="31"/>
      <c r="AQ344" s="7">
        <f t="shared" si="61"/>
        <v>9</v>
      </c>
      <c r="AR344" s="3">
        <f>34*3</f>
        <v>102</v>
      </c>
      <c r="AS344" s="8">
        <f t="shared" si="60"/>
        <v>8.8235294117647065E-2</v>
      </c>
    </row>
    <row r="345" spans="1:45" x14ac:dyDescent="0.2">
      <c r="A345" s="137"/>
      <c r="B345" s="99"/>
      <c r="C345" s="74" t="s">
        <v>87</v>
      </c>
      <c r="D345" s="44"/>
      <c r="E345" s="18"/>
      <c r="F345" s="18"/>
      <c r="G345" s="80" t="s">
        <v>140</v>
      </c>
      <c r="H345" s="80" t="s">
        <v>138</v>
      </c>
      <c r="I345" s="18"/>
      <c r="J345" s="18"/>
      <c r="K345" s="18"/>
      <c r="L345" s="18"/>
      <c r="M345" s="18"/>
      <c r="N345" s="80" t="s">
        <v>138</v>
      </c>
      <c r="O345" s="18"/>
      <c r="P345" s="80" t="s">
        <v>138</v>
      </c>
      <c r="Q345" s="18"/>
      <c r="R345" s="18"/>
      <c r="S345" s="18"/>
      <c r="T345" s="18"/>
      <c r="U345" s="18"/>
      <c r="V345" s="80" t="s">
        <v>138</v>
      </c>
      <c r="W345" s="18"/>
      <c r="X345" s="18"/>
      <c r="Y345" s="80" t="s">
        <v>138</v>
      </c>
      <c r="Z345" s="18"/>
      <c r="AA345" s="18"/>
      <c r="AB345" s="18"/>
      <c r="AC345" s="18"/>
      <c r="AD345" s="80" t="s">
        <v>138</v>
      </c>
      <c r="AE345" s="18"/>
      <c r="AF345" s="18"/>
      <c r="AG345" s="18"/>
      <c r="AH345" s="18"/>
      <c r="AI345" s="83" t="s">
        <v>152</v>
      </c>
      <c r="AJ345" s="18"/>
      <c r="AK345" s="18"/>
      <c r="AL345" s="80" t="s">
        <v>160</v>
      </c>
      <c r="AM345" s="31"/>
      <c r="AN345" s="31"/>
      <c r="AO345" s="31"/>
      <c r="AP345" s="31"/>
      <c r="AQ345" s="7">
        <f t="shared" si="61"/>
        <v>9</v>
      </c>
      <c r="AR345" s="3">
        <f t="shared" ref="AR345:AR347" si="66">34*3</f>
        <v>102</v>
      </c>
      <c r="AS345" s="8">
        <f t="shared" si="60"/>
        <v>8.8235294117647065E-2</v>
      </c>
    </row>
    <row r="346" spans="1:45" x14ac:dyDescent="0.2">
      <c r="A346" s="137"/>
      <c r="B346" s="99"/>
      <c r="C346" s="74" t="s">
        <v>88</v>
      </c>
      <c r="D346" s="44"/>
      <c r="E346" s="18"/>
      <c r="F346" s="18"/>
      <c r="G346" s="80" t="s">
        <v>140</v>
      </c>
      <c r="H346" s="80" t="s">
        <v>138</v>
      </c>
      <c r="I346" s="18"/>
      <c r="J346" s="18"/>
      <c r="K346" s="18"/>
      <c r="L346" s="18"/>
      <c r="M346" s="18"/>
      <c r="N346" s="80" t="s">
        <v>138</v>
      </c>
      <c r="O346" s="18"/>
      <c r="P346" s="80" t="s">
        <v>138</v>
      </c>
      <c r="Q346" s="18"/>
      <c r="R346" s="18"/>
      <c r="S346" s="18"/>
      <c r="T346" s="18"/>
      <c r="U346" s="18"/>
      <c r="V346" s="80" t="s">
        <v>138</v>
      </c>
      <c r="W346" s="18"/>
      <c r="X346" s="18"/>
      <c r="Y346" s="80" t="s">
        <v>138</v>
      </c>
      <c r="Z346" s="18"/>
      <c r="AA346" s="18"/>
      <c r="AB346" s="18"/>
      <c r="AC346" s="18"/>
      <c r="AD346" s="80" t="s">
        <v>138</v>
      </c>
      <c r="AE346" s="18"/>
      <c r="AF346" s="18"/>
      <c r="AG346" s="18"/>
      <c r="AH346" s="18"/>
      <c r="AI346" s="83" t="s">
        <v>152</v>
      </c>
      <c r="AJ346" s="18"/>
      <c r="AK346" s="18"/>
      <c r="AL346" s="80" t="s">
        <v>160</v>
      </c>
      <c r="AM346" s="31"/>
      <c r="AN346" s="31"/>
      <c r="AO346" s="31"/>
      <c r="AP346" s="31"/>
      <c r="AQ346" s="7">
        <f t="shared" si="61"/>
        <v>9</v>
      </c>
      <c r="AR346" s="3">
        <f t="shared" si="66"/>
        <v>102</v>
      </c>
      <c r="AS346" s="8">
        <f t="shared" si="60"/>
        <v>8.8235294117647065E-2</v>
      </c>
    </row>
    <row r="347" spans="1:45" x14ac:dyDescent="0.2">
      <c r="A347" s="137"/>
      <c r="B347" s="99"/>
      <c r="C347" s="74" t="s">
        <v>123</v>
      </c>
      <c r="D347" s="44"/>
      <c r="E347" s="18"/>
      <c r="F347" s="18"/>
      <c r="G347" s="80" t="s">
        <v>140</v>
      </c>
      <c r="H347" s="80" t="s">
        <v>138</v>
      </c>
      <c r="I347" s="18"/>
      <c r="J347" s="18"/>
      <c r="K347" s="18"/>
      <c r="L347" s="18"/>
      <c r="M347" s="18"/>
      <c r="N347" s="80" t="s">
        <v>138</v>
      </c>
      <c r="O347" s="18"/>
      <c r="P347" s="80" t="s">
        <v>138</v>
      </c>
      <c r="Q347" s="18"/>
      <c r="R347" s="18"/>
      <c r="S347" s="18"/>
      <c r="T347" s="18"/>
      <c r="U347" s="18"/>
      <c r="V347" s="80" t="s">
        <v>138</v>
      </c>
      <c r="W347" s="18"/>
      <c r="X347" s="18"/>
      <c r="Y347" s="80" t="s">
        <v>138</v>
      </c>
      <c r="Z347" s="18"/>
      <c r="AA347" s="18"/>
      <c r="AB347" s="18"/>
      <c r="AC347" s="18"/>
      <c r="AD347" s="80" t="s">
        <v>138</v>
      </c>
      <c r="AE347" s="18"/>
      <c r="AF347" s="18"/>
      <c r="AG347" s="18"/>
      <c r="AH347" s="18"/>
      <c r="AI347" s="83" t="s">
        <v>152</v>
      </c>
      <c r="AJ347" s="18"/>
      <c r="AK347" s="18"/>
      <c r="AL347" s="80" t="s">
        <v>160</v>
      </c>
      <c r="AM347" s="31"/>
      <c r="AN347" s="31"/>
      <c r="AO347" s="31"/>
      <c r="AP347" s="31"/>
      <c r="AQ347" s="7">
        <f t="shared" si="61"/>
        <v>9</v>
      </c>
      <c r="AR347" s="3">
        <f t="shared" si="66"/>
        <v>102</v>
      </c>
      <c r="AS347" s="8">
        <f t="shared" si="60"/>
        <v>8.8235294117647065E-2</v>
      </c>
    </row>
    <row r="348" spans="1:45" ht="12.75" customHeight="1" x14ac:dyDescent="0.2">
      <c r="A348" s="137"/>
      <c r="B348" s="99"/>
      <c r="C348" s="74" t="s">
        <v>124</v>
      </c>
      <c r="D348" s="40"/>
      <c r="E348" s="18"/>
      <c r="F348" s="81"/>
      <c r="G348" s="80" t="s">
        <v>140</v>
      </c>
      <c r="H348" s="80" t="s">
        <v>138</v>
      </c>
      <c r="I348" s="18"/>
      <c r="J348" s="18"/>
      <c r="K348" s="18"/>
      <c r="L348" s="18"/>
      <c r="M348" s="18"/>
      <c r="N348" s="80" t="s">
        <v>138</v>
      </c>
      <c r="O348" s="18"/>
      <c r="P348" s="80" t="s">
        <v>138</v>
      </c>
      <c r="Q348" s="18"/>
      <c r="R348" s="18"/>
      <c r="S348" s="18"/>
      <c r="T348" s="18"/>
      <c r="U348" s="18"/>
      <c r="V348" s="80" t="s">
        <v>138</v>
      </c>
      <c r="W348" s="18"/>
      <c r="X348" s="18"/>
      <c r="Y348" s="80" t="s">
        <v>138</v>
      </c>
      <c r="Z348" s="18"/>
      <c r="AA348" s="18"/>
      <c r="AB348" s="18"/>
      <c r="AC348" s="18"/>
      <c r="AD348" s="80" t="s">
        <v>138</v>
      </c>
      <c r="AE348" s="18"/>
      <c r="AF348" s="18"/>
      <c r="AG348" s="18"/>
      <c r="AH348" s="18"/>
      <c r="AI348" s="83" t="s">
        <v>152</v>
      </c>
      <c r="AJ348" s="18"/>
      <c r="AK348" s="18"/>
      <c r="AL348" s="80" t="s">
        <v>160</v>
      </c>
      <c r="AM348" s="31"/>
      <c r="AN348" s="31"/>
      <c r="AO348" s="31"/>
      <c r="AP348" s="31"/>
      <c r="AQ348" s="7">
        <f t="shared" si="61"/>
        <v>9</v>
      </c>
      <c r="AR348" s="3">
        <f t="shared" ref="AR348:AR356" si="67">34*3</f>
        <v>102</v>
      </c>
      <c r="AS348" s="8">
        <f t="shared" si="60"/>
        <v>8.8235294117647065E-2</v>
      </c>
    </row>
    <row r="349" spans="1:45" ht="12.75" customHeight="1" x14ac:dyDescent="0.2">
      <c r="A349" s="137"/>
      <c r="B349" s="100"/>
      <c r="C349" s="74" t="s">
        <v>125</v>
      </c>
      <c r="D349" s="40"/>
      <c r="E349" s="18"/>
      <c r="F349" s="18"/>
      <c r="G349" s="80" t="s">
        <v>140</v>
      </c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83" t="s">
        <v>152</v>
      </c>
      <c r="AJ349" s="31"/>
      <c r="AK349" s="18"/>
      <c r="AL349" s="18"/>
      <c r="AM349" s="31"/>
      <c r="AN349" s="31"/>
      <c r="AO349" s="31"/>
      <c r="AP349" s="31"/>
      <c r="AQ349" s="7">
        <f t="shared" si="61"/>
        <v>2</v>
      </c>
      <c r="AR349" s="3">
        <f t="shared" si="67"/>
        <v>102</v>
      </c>
      <c r="AS349" s="8">
        <f t="shared" si="60"/>
        <v>1.9607843137254902E-2</v>
      </c>
    </row>
    <row r="350" spans="1:45" ht="12.75" customHeight="1" x14ac:dyDescent="0.2">
      <c r="A350" s="137"/>
      <c r="B350" s="75" t="s">
        <v>142</v>
      </c>
      <c r="C350" s="74" t="s">
        <v>125</v>
      </c>
      <c r="D350" s="40"/>
      <c r="E350" s="18"/>
      <c r="F350" s="18"/>
      <c r="G350" s="81"/>
      <c r="H350" s="18"/>
      <c r="I350" s="18"/>
      <c r="J350" s="18"/>
      <c r="K350" s="18"/>
      <c r="L350" s="18"/>
      <c r="M350" s="18"/>
      <c r="N350" s="18"/>
      <c r="O350" s="80" t="s">
        <v>138</v>
      </c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80" t="s">
        <v>138</v>
      </c>
      <c r="AC350" s="18"/>
      <c r="AD350" s="18"/>
      <c r="AE350" s="18"/>
      <c r="AF350" s="18"/>
      <c r="AG350" s="18"/>
      <c r="AH350" s="18"/>
      <c r="AI350" s="31"/>
      <c r="AJ350" s="31"/>
      <c r="AK350" s="18"/>
      <c r="AL350" s="80" t="s">
        <v>160</v>
      </c>
      <c r="AM350" s="31"/>
      <c r="AN350" s="31"/>
      <c r="AO350" s="31"/>
      <c r="AP350" s="31"/>
      <c r="AQ350" s="7">
        <f t="shared" si="61"/>
        <v>3</v>
      </c>
      <c r="AR350" s="3">
        <v>34</v>
      </c>
      <c r="AS350" s="8">
        <f t="shared" si="60"/>
        <v>8.8235294117647065E-2</v>
      </c>
    </row>
    <row r="351" spans="1:45" x14ac:dyDescent="0.2">
      <c r="A351" s="137"/>
      <c r="B351" s="98" t="s">
        <v>80</v>
      </c>
      <c r="C351" s="74" t="s">
        <v>86</v>
      </c>
      <c r="D351" s="40"/>
      <c r="E351" s="18"/>
      <c r="F351" s="18"/>
      <c r="G351" s="80" t="s">
        <v>140</v>
      </c>
      <c r="H351" s="18"/>
      <c r="I351" s="18"/>
      <c r="J351" s="18"/>
      <c r="K351" s="18"/>
      <c r="L351" s="18"/>
      <c r="M351" s="18"/>
      <c r="N351" s="18"/>
      <c r="O351" s="80" t="s">
        <v>138</v>
      </c>
      <c r="P351" s="18"/>
      <c r="Q351" s="18"/>
      <c r="R351" s="18"/>
      <c r="S351" s="18"/>
      <c r="T351" s="18"/>
      <c r="U351" s="18"/>
      <c r="V351" s="80" t="s">
        <v>138</v>
      </c>
      <c r="W351" s="18"/>
      <c r="X351" s="18"/>
      <c r="Y351" s="18"/>
      <c r="Z351" s="18"/>
      <c r="AA351" s="18"/>
      <c r="AB351" s="80" t="s">
        <v>138</v>
      </c>
      <c r="AC351" s="18"/>
      <c r="AD351" s="18"/>
      <c r="AE351" s="18"/>
      <c r="AF351" s="18"/>
      <c r="AG351" s="18"/>
      <c r="AH351" s="18"/>
      <c r="AI351" s="83" t="s">
        <v>152</v>
      </c>
      <c r="AJ351" s="31"/>
      <c r="AK351" s="18"/>
      <c r="AL351" s="18"/>
      <c r="AM351" s="31"/>
      <c r="AN351" s="31"/>
      <c r="AO351" s="31"/>
      <c r="AP351" s="31"/>
      <c r="AQ351" s="7">
        <f t="shared" si="61"/>
        <v>5</v>
      </c>
      <c r="AR351" s="3">
        <f t="shared" si="67"/>
        <v>102</v>
      </c>
      <c r="AS351" s="8">
        <f t="shared" si="60"/>
        <v>4.9019607843137254E-2</v>
      </c>
    </row>
    <row r="352" spans="1:45" ht="12.75" customHeight="1" x14ac:dyDescent="0.2">
      <c r="A352" s="137"/>
      <c r="B352" s="99"/>
      <c r="C352" s="74" t="s">
        <v>87</v>
      </c>
      <c r="D352" s="40"/>
      <c r="E352" s="18"/>
      <c r="F352" s="18"/>
      <c r="G352" s="80" t="s">
        <v>140</v>
      </c>
      <c r="H352" s="18"/>
      <c r="I352" s="18"/>
      <c r="J352" s="18"/>
      <c r="K352" s="18"/>
      <c r="L352" s="18"/>
      <c r="M352" s="18"/>
      <c r="N352" s="18"/>
      <c r="O352" s="80" t="s">
        <v>138</v>
      </c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83" t="s">
        <v>152</v>
      </c>
      <c r="AJ352" s="31"/>
      <c r="AK352" s="18"/>
      <c r="AL352" s="18"/>
      <c r="AM352" s="31"/>
      <c r="AN352" s="31"/>
      <c r="AO352" s="31"/>
      <c r="AP352" s="31"/>
      <c r="AQ352" s="7">
        <f t="shared" si="61"/>
        <v>3</v>
      </c>
      <c r="AR352" s="3">
        <f t="shared" si="67"/>
        <v>102</v>
      </c>
      <c r="AS352" s="8">
        <f t="shared" si="60"/>
        <v>2.9411764705882353E-2</v>
      </c>
    </row>
    <row r="353" spans="1:45" ht="12.75" customHeight="1" x14ac:dyDescent="0.2">
      <c r="A353" s="137"/>
      <c r="B353" s="99"/>
      <c r="C353" s="74" t="s">
        <v>88</v>
      </c>
      <c r="D353" s="40"/>
      <c r="E353" s="18"/>
      <c r="F353" s="18"/>
      <c r="G353" s="80" t="s">
        <v>140</v>
      </c>
      <c r="H353" s="18"/>
      <c r="I353" s="18"/>
      <c r="J353" s="18"/>
      <c r="K353" s="18"/>
      <c r="L353" s="18"/>
      <c r="M353" s="18"/>
      <c r="N353" s="18"/>
      <c r="O353" s="80" t="s">
        <v>138</v>
      </c>
      <c r="P353" s="18"/>
      <c r="Q353" s="18"/>
      <c r="R353" s="18"/>
      <c r="S353" s="18"/>
      <c r="T353" s="18"/>
      <c r="U353" s="18"/>
      <c r="V353" s="80" t="s">
        <v>138</v>
      </c>
      <c r="W353" s="18"/>
      <c r="X353" s="18"/>
      <c r="Y353" s="18"/>
      <c r="Z353" s="18"/>
      <c r="AA353" s="18"/>
      <c r="AB353" s="80" t="s">
        <v>138</v>
      </c>
      <c r="AC353" s="18"/>
      <c r="AD353" s="18"/>
      <c r="AE353" s="18"/>
      <c r="AF353" s="18"/>
      <c r="AG353" s="18"/>
      <c r="AH353" s="18"/>
      <c r="AI353" s="83" t="s">
        <v>152</v>
      </c>
      <c r="AJ353" s="31"/>
      <c r="AK353" s="18"/>
      <c r="AL353" s="18"/>
      <c r="AM353" s="31"/>
      <c r="AN353" s="31"/>
      <c r="AO353" s="31"/>
      <c r="AP353" s="31"/>
      <c r="AQ353" s="7">
        <f t="shared" si="61"/>
        <v>5</v>
      </c>
      <c r="AR353" s="3">
        <f t="shared" si="67"/>
        <v>102</v>
      </c>
      <c r="AS353" s="8">
        <f t="shared" si="60"/>
        <v>4.9019607843137254E-2</v>
      </c>
    </row>
    <row r="354" spans="1:45" ht="12.75" customHeight="1" x14ac:dyDescent="0.2">
      <c r="A354" s="137"/>
      <c r="B354" s="99"/>
      <c r="C354" s="74" t="s">
        <v>123</v>
      </c>
      <c r="D354" s="40"/>
      <c r="E354" s="18"/>
      <c r="F354" s="18"/>
      <c r="G354" s="80" t="s">
        <v>140</v>
      </c>
      <c r="H354" s="18"/>
      <c r="I354" s="18"/>
      <c r="J354" s="18"/>
      <c r="K354" s="18"/>
      <c r="L354" s="18"/>
      <c r="M354" s="18"/>
      <c r="N354" s="18"/>
      <c r="O354" s="80" t="s">
        <v>138</v>
      </c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83" t="s">
        <v>152</v>
      </c>
      <c r="AJ354" s="31"/>
      <c r="AK354" s="18"/>
      <c r="AL354" s="18"/>
      <c r="AM354" s="31"/>
      <c r="AN354" s="31"/>
      <c r="AO354" s="31"/>
      <c r="AP354" s="31"/>
      <c r="AQ354" s="7">
        <f t="shared" si="61"/>
        <v>3</v>
      </c>
      <c r="AR354" s="3">
        <f t="shared" si="67"/>
        <v>102</v>
      </c>
      <c r="AS354" s="8">
        <f t="shared" si="60"/>
        <v>2.9411764705882353E-2</v>
      </c>
    </row>
    <row r="355" spans="1:45" ht="12.75" customHeight="1" x14ac:dyDescent="0.2">
      <c r="A355" s="137"/>
      <c r="B355" s="99"/>
      <c r="C355" s="74" t="s">
        <v>124</v>
      </c>
      <c r="D355" s="40"/>
      <c r="E355" s="18"/>
      <c r="F355" s="80" t="s">
        <v>140</v>
      </c>
      <c r="G355" s="18"/>
      <c r="H355" s="18"/>
      <c r="I355" s="18"/>
      <c r="J355" s="18"/>
      <c r="K355" s="18"/>
      <c r="L355" s="18"/>
      <c r="M355" s="18"/>
      <c r="N355" s="18"/>
      <c r="O355" s="80" t="s">
        <v>138</v>
      </c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83" t="s">
        <v>152</v>
      </c>
      <c r="AJ355" s="31"/>
      <c r="AK355" s="18"/>
      <c r="AL355" s="18"/>
      <c r="AM355" s="31"/>
      <c r="AN355" s="31"/>
      <c r="AO355" s="31"/>
      <c r="AP355" s="31"/>
      <c r="AQ355" s="7">
        <f t="shared" si="61"/>
        <v>3</v>
      </c>
      <c r="AR355" s="3">
        <f t="shared" si="67"/>
        <v>102</v>
      </c>
      <c r="AS355" s="8">
        <f t="shared" si="60"/>
        <v>2.9411764705882353E-2</v>
      </c>
    </row>
    <row r="356" spans="1:45" ht="12.75" customHeight="1" x14ac:dyDescent="0.2">
      <c r="A356" s="137"/>
      <c r="B356" s="100"/>
      <c r="C356" s="74" t="s">
        <v>125</v>
      </c>
      <c r="D356" s="40"/>
      <c r="E356" s="18"/>
      <c r="F356" s="18"/>
      <c r="G356" s="80" t="s">
        <v>140</v>
      </c>
      <c r="H356" s="18"/>
      <c r="I356" s="18"/>
      <c r="J356" s="18"/>
      <c r="K356" s="18"/>
      <c r="L356" s="18"/>
      <c r="M356" s="80" t="s">
        <v>138</v>
      </c>
      <c r="N356" s="18"/>
      <c r="O356" s="18"/>
      <c r="P356" s="80" t="s">
        <v>138</v>
      </c>
      <c r="Q356" s="18"/>
      <c r="R356" s="18"/>
      <c r="S356" s="18"/>
      <c r="T356" s="18"/>
      <c r="U356" s="18"/>
      <c r="V356" s="80" t="s">
        <v>138</v>
      </c>
      <c r="W356" s="18"/>
      <c r="X356" s="18"/>
      <c r="Y356" s="18"/>
      <c r="Z356" s="80" t="s">
        <v>138</v>
      </c>
      <c r="AA356" s="18"/>
      <c r="AB356" s="80" t="s">
        <v>138</v>
      </c>
      <c r="AC356" s="18"/>
      <c r="AD356" s="18"/>
      <c r="AE356" s="18"/>
      <c r="AF356" s="18"/>
      <c r="AG356" s="80" t="s">
        <v>138</v>
      </c>
      <c r="AH356" s="18"/>
      <c r="AI356" s="83" t="s">
        <v>152</v>
      </c>
      <c r="AJ356" s="80" t="s">
        <v>138</v>
      </c>
      <c r="AK356" s="18"/>
      <c r="AL356" s="80" t="s">
        <v>160</v>
      </c>
      <c r="AM356" s="31"/>
      <c r="AN356" s="31"/>
      <c r="AO356" s="31"/>
      <c r="AP356" s="31"/>
      <c r="AQ356" s="7">
        <f t="shared" si="61"/>
        <v>10</v>
      </c>
      <c r="AR356" s="3">
        <f t="shared" si="67"/>
        <v>102</v>
      </c>
      <c r="AS356" s="8">
        <f t="shared" si="60"/>
        <v>9.8039215686274508E-2</v>
      </c>
    </row>
    <row r="357" spans="1:45" ht="12.75" customHeight="1" x14ac:dyDescent="0.2">
      <c r="A357" s="137"/>
      <c r="B357" s="98" t="s">
        <v>81</v>
      </c>
      <c r="C357" s="74" t="s">
        <v>86</v>
      </c>
      <c r="D357" s="38"/>
      <c r="E357" s="18"/>
      <c r="F357" s="18"/>
      <c r="G357" s="18"/>
      <c r="H357" s="18"/>
      <c r="I357" s="18"/>
      <c r="J357" s="18"/>
      <c r="K357" s="80" t="s">
        <v>138</v>
      </c>
      <c r="L357" s="18"/>
      <c r="M357" s="18"/>
      <c r="N357" s="18"/>
      <c r="O357" s="18"/>
      <c r="P357" s="18"/>
      <c r="Q357" s="18"/>
      <c r="R357" s="18"/>
      <c r="S357" s="80" t="s">
        <v>138</v>
      </c>
      <c r="T357" s="18"/>
      <c r="U357" s="18"/>
      <c r="V357" s="18"/>
      <c r="W357" s="80" t="s">
        <v>138</v>
      </c>
      <c r="X357" s="18"/>
      <c r="Y357" s="18"/>
      <c r="Z357" s="18"/>
      <c r="AA357" s="18"/>
      <c r="AB357" s="18"/>
      <c r="AC357" s="80" t="s">
        <v>138</v>
      </c>
      <c r="AD357" s="18"/>
      <c r="AE357" s="18"/>
      <c r="AF357" s="18"/>
      <c r="AG357" s="18"/>
      <c r="AH357" s="18"/>
      <c r="AI357" s="83" t="s">
        <v>152</v>
      </c>
      <c r="AJ357" s="31"/>
      <c r="AK357" s="18"/>
      <c r="AL357" s="18"/>
      <c r="AM357" s="31"/>
      <c r="AN357" s="31"/>
      <c r="AO357" s="31"/>
      <c r="AP357" s="31"/>
      <c r="AQ357" s="7">
        <f t="shared" si="61"/>
        <v>5</v>
      </c>
      <c r="AR357" s="3">
        <f>34*2</f>
        <v>68</v>
      </c>
      <c r="AS357" s="8">
        <f t="shared" si="60"/>
        <v>7.3529411764705885E-2</v>
      </c>
    </row>
    <row r="358" spans="1:45" ht="12.75" customHeight="1" x14ac:dyDescent="0.2">
      <c r="A358" s="137"/>
      <c r="B358" s="99"/>
      <c r="C358" s="74" t="s">
        <v>87</v>
      </c>
      <c r="D358" s="44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80" t="s">
        <v>138</v>
      </c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83" t="s">
        <v>152</v>
      </c>
      <c r="AJ358" s="31"/>
      <c r="AK358" s="18"/>
      <c r="AL358" s="18"/>
      <c r="AM358" s="31"/>
      <c r="AN358" s="31"/>
      <c r="AO358" s="31"/>
      <c r="AP358" s="31"/>
      <c r="AQ358" s="7">
        <f t="shared" si="61"/>
        <v>2</v>
      </c>
      <c r="AR358" s="3">
        <f t="shared" ref="AR358:AR360" si="68">34*2</f>
        <v>68</v>
      </c>
      <c r="AS358" s="8">
        <f t="shared" si="60"/>
        <v>2.9411764705882353E-2</v>
      </c>
    </row>
    <row r="359" spans="1:45" ht="12.75" customHeight="1" x14ac:dyDescent="0.2">
      <c r="A359" s="137"/>
      <c r="B359" s="99"/>
      <c r="C359" s="74" t="s">
        <v>88</v>
      </c>
      <c r="D359" s="44"/>
      <c r="E359" s="18"/>
      <c r="F359" s="18"/>
      <c r="G359" s="18"/>
      <c r="H359" s="18"/>
      <c r="I359" s="18"/>
      <c r="J359" s="18"/>
      <c r="K359" s="80" t="s">
        <v>138</v>
      </c>
      <c r="L359" s="18"/>
      <c r="M359" s="18"/>
      <c r="N359" s="18"/>
      <c r="O359" s="18"/>
      <c r="P359" s="18"/>
      <c r="Q359" s="18"/>
      <c r="R359" s="18"/>
      <c r="S359" s="80" t="s">
        <v>138</v>
      </c>
      <c r="T359" s="18"/>
      <c r="U359" s="18"/>
      <c r="V359" s="18"/>
      <c r="W359" s="80" t="s">
        <v>138</v>
      </c>
      <c r="X359" s="18"/>
      <c r="Y359" s="18"/>
      <c r="Z359" s="18"/>
      <c r="AA359" s="18"/>
      <c r="AB359" s="18"/>
      <c r="AC359" s="80" t="s">
        <v>138</v>
      </c>
      <c r="AD359" s="18"/>
      <c r="AE359" s="18"/>
      <c r="AF359" s="18"/>
      <c r="AG359" s="18"/>
      <c r="AH359" s="18"/>
      <c r="AI359" s="83" t="s">
        <v>152</v>
      </c>
      <c r="AJ359" s="31"/>
      <c r="AK359" s="18"/>
      <c r="AL359" s="18"/>
      <c r="AM359" s="31"/>
      <c r="AN359" s="31"/>
      <c r="AO359" s="31"/>
      <c r="AP359" s="31"/>
      <c r="AQ359" s="7">
        <f t="shared" si="61"/>
        <v>5</v>
      </c>
      <c r="AR359" s="3">
        <f t="shared" si="68"/>
        <v>68</v>
      </c>
      <c r="AS359" s="8">
        <f t="shared" si="60"/>
        <v>7.3529411764705885E-2</v>
      </c>
    </row>
    <row r="360" spans="1:45" ht="12.75" customHeight="1" x14ac:dyDescent="0.2">
      <c r="A360" s="137"/>
      <c r="B360" s="99"/>
      <c r="C360" s="74" t="s">
        <v>123</v>
      </c>
      <c r="D360" s="44"/>
      <c r="E360" s="18"/>
      <c r="F360" s="18"/>
      <c r="G360" s="18"/>
      <c r="H360" s="18"/>
      <c r="I360" s="18"/>
      <c r="J360" s="18"/>
      <c r="K360" s="80" t="s">
        <v>138</v>
      </c>
      <c r="L360" s="18"/>
      <c r="M360" s="18"/>
      <c r="N360" s="18"/>
      <c r="O360" s="18"/>
      <c r="P360" s="18"/>
      <c r="Q360" s="18"/>
      <c r="R360" s="18"/>
      <c r="S360" s="80" t="s">
        <v>138</v>
      </c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83" t="s">
        <v>152</v>
      </c>
      <c r="AJ360" s="31"/>
      <c r="AK360" s="18"/>
      <c r="AL360" s="18"/>
      <c r="AM360" s="31"/>
      <c r="AN360" s="31"/>
      <c r="AO360" s="31"/>
      <c r="AP360" s="31"/>
      <c r="AQ360" s="7">
        <f t="shared" si="61"/>
        <v>3</v>
      </c>
      <c r="AR360" s="3">
        <f t="shared" si="68"/>
        <v>68</v>
      </c>
      <c r="AS360" s="8">
        <f t="shared" si="60"/>
        <v>4.4117647058823532E-2</v>
      </c>
    </row>
    <row r="361" spans="1:45" x14ac:dyDescent="0.2">
      <c r="A361" s="137"/>
      <c r="B361" s="99"/>
      <c r="C361" s="74" t="s">
        <v>124</v>
      </c>
      <c r="D361" s="40"/>
      <c r="E361" s="18"/>
      <c r="F361" s="18"/>
      <c r="G361" s="18"/>
      <c r="H361" s="18"/>
      <c r="I361" s="18"/>
      <c r="J361" s="18"/>
      <c r="K361" s="80" t="s">
        <v>138</v>
      </c>
      <c r="L361" s="18"/>
      <c r="M361" s="18"/>
      <c r="N361" s="18"/>
      <c r="O361" s="18"/>
      <c r="P361" s="18"/>
      <c r="Q361" s="18"/>
      <c r="R361" s="18"/>
      <c r="S361" s="80" t="s">
        <v>138</v>
      </c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83" t="s">
        <v>152</v>
      </c>
      <c r="AJ361" s="31"/>
      <c r="AK361" s="18"/>
      <c r="AL361" s="18"/>
      <c r="AM361" s="31"/>
      <c r="AN361" s="31"/>
      <c r="AO361" s="31"/>
      <c r="AP361" s="31"/>
      <c r="AQ361" s="7">
        <f t="shared" si="61"/>
        <v>3</v>
      </c>
      <c r="AR361" s="3">
        <f t="shared" ref="AR361:AR362" si="69">34*2</f>
        <v>68</v>
      </c>
      <c r="AS361" s="8">
        <f t="shared" si="60"/>
        <v>4.4117647058823532E-2</v>
      </c>
    </row>
    <row r="362" spans="1:45" x14ac:dyDescent="0.2">
      <c r="A362" s="137"/>
      <c r="B362" s="100"/>
      <c r="C362" s="74" t="s">
        <v>125</v>
      </c>
      <c r="D362" s="38"/>
      <c r="E362" s="18"/>
      <c r="F362" s="18"/>
      <c r="G362" s="18"/>
      <c r="H362" s="18"/>
      <c r="I362" s="18"/>
      <c r="J362" s="18"/>
      <c r="K362" s="80" t="s">
        <v>138</v>
      </c>
      <c r="L362" s="18"/>
      <c r="M362" s="18"/>
      <c r="N362" s="18"/>
      <c r="O362" s="18"/>
      <c r="P362" s="18"/>
      <c r="Q362" s="18"/>
      <c r="R362" s="18"/>
      <c r="S362" s="80" t="s">
        <v>138</v>
      </c>
      <c r="T362" s="18"/>
      <c r="U362" s="18"/>
      <c r="V362" s="18"/>
      <c r="W362" s="80" t="s">
        <v>138</v>
      </c>
      <c r="X362" s="18"/>
      <c r="Y362" s="18"/>
      <c r="Z362" s="18"/>
      <c r="AA362" s="18"/>
      <c r="AB362" s="18"/>
      <c r="AC362" s="80" t="s">
        <v>138</v>
      </c>
      <c r="AD362" s="18"/>
      <c r="AE362" s="18"/>
      <c r="AF362" s="18"/>
      <c r="AG362" s="18"/>
      <c r="AH362" s="18"/>
      <c r="AI362" s="83" t="s">
        <v>152</v>
      </c>
      <c r="AJ362" s="31"/>
      <c r="AK362" s="80" t="s">
        <v>160</v>
      </c>
      <c r="AL362" s="80" t="s">
        <v>160</v>
      </c>
      <c r="AM362" s="31"/>
      <c r="AN362" s="31"/>
      <c r="AO362" s="31"/>
      <c r="AP362" s="31"/>
      <c r="AQ362" s="7">
        <f t="shared" si="61"/>
        <v>7</v>
      </c>
      <c r="AR362" s="3">
        <f t="shared" si="69"/>
        <v>68</v>
      </c>
      <c r="AS362" s="8">
        <f t="shared" si="60"/>
        <v>0.10294117647058823</v>
      </c>
    </row>
    <row r="363" spans="1:45" ht="13.5" customHeight="1" x14ac:dyDescent="0.2">
      <c r="A363" s="137"/>
      <c r="B363" s="98" t="s">
        <v>82</v>
      </c>
      <c r="C363" s="74" t="s">
        <v>86</v>
      </c>
      <c r="D363" s="3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80" t="s">
        <v>138</v>
      </c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80" t="s">
        <v>138</v>
      </c>
      <c r="AJ363" s="31"/>
      <c r="AK363" s="18"/>
      <c r="AL363" s="18"/>
      <c r="AM363" s="31"/>
      <c r="AN363" s="31"/>
      <c r="AO363" s="31"/>
      <c r="AP363" s="31"/>
      <c r="AQ363" s="7">
        <f t="shared" si="61"/>
        <v>2</v>
      </c>
      <c r="AR363" s="3">
        <f>34*1</f>
        <v>34</v>
      </c>
      <c r="AS363" s="8">
        <f t="shared" si="60"/>
        <v>5.8823529411764705E-2</v>
      </c>
    </row>
    <row r="364" spans="1:45" ht="13.5" customHeight="1" x14ac:dyDescent="0.2">
      <c r="A364" s="137"/>
      <c r="B364" s="99"/>
      <c r="C364" s="74" t="s">
        <v>87</v>
      </c>
      <c r="D364" s="44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80" t="s">
        <v>138</v>
      </c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80" t="s">
        <v>138</v>
      </c>
      <c r="AJ364" s="31"/>
      <c r="AK364" s="18"/>
      <c r="AL364" s="18"/>
      <c r="AM364" s="31"/>
      <c r="AN364" s="31"/>
      <c r="AO364" s="31"/>
      <c r="AP364" s="31"/>
      <c r="AQ364" s="7">
        <f t="shared" si="61"/>
        <v>2</v>
      </c>
      <c r="AR364" s="3">
        <f t="shared" ref="AR364:AR366" si="70">34*1</f>
        <v>34</v>
      </c>
      <c r="AS364" s="8">
        <f t="shared" si="60"/>
        <v>5.8823529411764705E-2</v>
      </c>
    </row>
    <row r="365" spans="1:45" ht="13.5" customHeight="1" x14ac:dyDescent="0.2">
      <c r="A365" s="137"/>
      <c r="B365" s="99"/>
      <c r="C365" s="74" t="s">
        <v>88</v>
      </c>
      <c r="D365" s="44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80" t="s">
        <v>138</v>
      </c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80" t="s">
        <v>138</v>
      </c>
      <c r="AJ365" s="31"/>
      <c r="AK365" s="18"/>
      <c r="AL365" s="18"/>
      <c r="AM365" s="31"/>
      <c r="AN365" s="31"/>
      <c r="AO365" s="31"/>
      <c r="AP365" s="31"/>
      <c r="AQ365" s="7">
        <f t="shared" si="61"/>
        <v>2</v>
      </c>
      <c r="AR365" s="3">
        <f t="shared" si="70"/>
        <v>34</v>
      </c>
      <c r="AS365" s="8">
        <f t="shared" si="60"/>
        <v>5.8823529411764705E-2</v>
      </c>
    </row>
    <row r="366" spans="1:45" ht="13.5" customHeight="1" x14ac:dyDescent="0.2">
      <c r="A366" s="137"/>
      <c r="B366" s="99"/>
      <c r="C366" s="74" t="s">
        <v>123</v>
      </c>
      <c r="D366" s="44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80" t="s">
        <v>138</v>
      </c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80" t="s">
        <v>138</v>
      </c>
      <c r="AJ366" s="31"/>
      <c r="AK366" s="18"/>
      <c r="AL366" s="18"/>
      <c r="AM366" s="31"/>
      <c r="AN366" s="31"/>
      <c r="AO366" s="31"/>
      <c r="AP366" s="31"/>
      <c r="AQ366" s="7">
        <f t="shared" si="61"/>
        <v>2</v>
      </c>
      <c r="AR366" s="3">
        <f t="shared" si="70"/>
        <v>34</v>
      </c>
      <c r="AS366" s="8">
        <f t="shared" si="60"/>
        <v>5.8823529411764705E-2</v>
      </c>
    </row>
    <row r="367" spans="1:45" ht="12.75" customHeight="1" x14ac:dyDescent="0.2">
      <c r="A367" s="137"/>
      <c r="B367" s="99"/>
      <c r="C367" s="74" t="s">
        <v>124</v>
      </c>
      <c r="D367" s="40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80" t="s">
        <v>138</v>
      </c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80" t="s">
        <v>138</v>
      </c>
      <c r="AJ367" s="31"/>
      <c r="AK367" s="18"/>
      <c r="AL367" s="18"/>
      <c r="AM367" s="31"/>
      <c r="AN367" s="31"/>
      <c r="AO367" s="31"/>
      <c r="AP367" s="31"/>
      <c r="AQ367" s="7">
        <f t="shared" si="61"/>
        <v>2</v>
      </c>
      <c r="AR367" s="3">
        <f t="shared" ref="AR367:AR374" si="71">34*1</f>
        <v>34</v>
      </c>
      <c r="AS367" s="8">
        <f t="shared" si="60"/>
        <v>5.8823529411764705E-2</v>
      </c>
    </row>
    <row r="368" spans="1:45" ht="12.75" customHeight="1" x14ac:dyDescent="0.2">
      <c r="A368" s="137"/>
      <c r="B368" s="100"/>
      <c r="C368" s="74" t="s">
        <v>125</v>
      </c>
      <c r="D368" s="3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30"/>
      <c r="T368" s="80" t="s">
        <v>138</v>
      </c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80" t="s">
        <v>138</v>
      </c>
      <c r="AJ368" s="31"/>
      <c r="AK368" s="18"/>
      <c r="AL368" s="18"/>
      <c r="AM368" s="31"/>
      <c r="AN368" s="31"/>
      <c r="AO368" s="31"/>
      <c r="AP368" s="31"/>
      <c r="AQ368" s="7">
        <f t="shared" si="61"/>
        <v>2</v>
      </c>
      <c r="AR368" s="3">
        <f t="shared" si="71"/>
        <v>34</v>
      </c>
      <c r="AS368" s="8">
        <f t="shared" si="60"/>
        <v>5.8823529411764705E-2</v>
      </c>
    </row>
    <row r="369" spans="1:45" ht="12.75" customHeight="1" x14ac:dyDescent="0.2">
      <c r="A369" s="137"/>
      <c r="B369" s="98" t="s">
        <v>34</v>
      </c>
      <c r="C369" s="74" t="s">
        <v>86</v>
      </c>
      <c r="D369" s="40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30"/>
      <c r="AH369" s="18"/>
      <c r="AI369" s="83" t="s">
        <v>152</v>
      </c>
      <c r="AJ369" s="31"/>
      <c r="AK369" s="18"/>
      <c r="AL369" s="18"/>
      <c r="AM369" s="31"/>
      <c r="AN369" s="31"/>
      <c r="AO369" s="31"/>
      <c r="AP369" s="31"/>
      <c r="AQ369" s="7">
        <f t="shared" si="61"/>
        <v>1</v>
      </c>
      <c r="AR369" s="3">
        <f t="shared" si="71"/>
        <v>34</v>
      </c>
      <c r="AS369" s="8">
        <f t="shared" si="60"/>
        <v>2.9411764705882353E-2</v>
      </c>
    </row>
    <row r="370" spans="1:45" ht="12.75" customHeight="1" x14ac:dyDescent="0.2">
      <c r="A370" s="137"/>
      <c r="B370" s="99"/>
      <c r="C370" s="74" t="s">
        <v>87</v>
      </c>
      <c r="D370" s="40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30"/>
      <c r="AH370" s="18"/>
      <c r="AI370" s="83" t="s">
        <v>152</v>
      </c>
      <c r="AJ370" s="31"/>
      <c r="AK370" s="18"/>
      <c r="AL370" s="18"/>
      <c r="AM370" s="31"/>
      <c r="AN370" s="31"/>
      <c r="AO370" s="31"/>
      <c r="AP370" s="31"/>
      <c r="AQ370" s="7">
        <f t="shared" si="61"/>
        <v>1</v>
      </c>
      <c r="AR370" s="3">
        <f t="shared" si="71"/>
        <v>34</v>
      </c>
      <c r="AS370" s="8">
        <f t="shared" si="60"/>
        <v>2.9411764705882353E-2</v>
      </c>
    </row>
    <row r="371" spans="1:45" ht="12.75" customHeight="1" x14ac:dyDescent="0.2">
      <c r="A371" s="137"/>
      <c r="B371" s="99"/>
      <c r="C371" s="74" t="s">
        <v>88</v>
      </c>
      <c r="D371" s="40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30"/>
      <c r="AH371" s="18"/>
      <c r="AI371" s="83" t="s">
        <v>152</v>
      </c>
      <c r="AJ371" s="31"/>
      <c r="AK371" s="18"/>
      <c r="AL371" s="18"/>
      <c r="AM371" s="31"/>
      <c r="AN371" s="31"/>
      <c r="AO371" s="31"/>
      <c r="AP371" s="31"/>
      <c r="AQ371" s="7">
        <f t="shared" si="61"/>
        <v>1</v>
      </c>
      <c r="AR371" s="3">
        <f t="shared" si="71"/>
        <v>34</v>
      </c>
      <c r="AS371" s="8">
        <f t="shared" si="60"/>
        <v>2.9411764705882353E-2</v>
      </c>
    </row>
    <row r="372" spans="1:45" ht="12.75" customHeight="1" x14ac:dyDescent="0.2">
      <c r="A372" s="137"/>
      <c r="B372" s="99"/>
      <c r="C372" s="74" t="s">
        <v>123</v>
      </c>
      <c r="D372" s="40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30"/>
      <c r="AH372" s="18"/>
      <c r="AI372" s="83" t="s">
        <v>152</v>
      </c>
      <c r="AJ372" s="31"/>
      <c r="AK372" s="18"/>
      <c r="AL372" s="18"/>
      <c r="AM372" s="31"/>
      <c r="AN372" s="31"/>
      <c r="AO372" s="31"/>
      <c r="AP372" s="31"/>
      <c r="AQ372" s="7">
        <f t="shared" si="61"/>
        <v>1</v>
      </c>
      <c r="AR372" s="3">
        <f t="shared" si="71"/>
        <v>34</v>
      </c>
      <c r="AS372" s="8">
        <f t="shared" si="60"/>
        <v>2.9411764705882353E-2</v>
      </c>
    </row>
    <row r="373" spans="1:45" ht="12.75" customHeight="1" x14ac:dyDescent="0.2">
      <c r="A373" s="137"/>
      <c r="B373" s="99"/>
      <c r="C373" s="74" t="s">
        <v>124</v>
      </c>
      <c r="D373" s="40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83" t="s">
        <v>152</v>
      </c>
      <c r="AJ373" s="30"/>
      <c r="AK373" s="18"/>
      <c r="AL373" s="18"/>
      <c r="AM373" s="31"/>
      <c r="AN373" s="31"/>
      <c r="AO373" s="31"/>
      <c r="AP373" s="31"/>
      <c r="AQ373" s="7">
        <f t="shared" si="61"/>
        <v>1</v>
      </c>
      <c r="AR373" s="3">
        <f t="shared" si="71"/>
        <v>34</v>
      </c>
      <c r="AS373" s="8">
        <f t="shared" si="60"/>
        <v>2.9411764705882353E-2</v>
      </c>
    </row>
    <row r="374" spans="1:45" ht="12.75" customHeight="1" x14ac:dyDescent="0.2">
      <c r="A374" s="137"/>
      <c r="B374" s="99"/>
      <c r="C374" s="74" t="s">
        <v>125</v>
      </c>
      <c r="D374" s="3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83" t="s">
        <v>152</v>
      </c>
      <c r="AJ374" s="18"/>
      <c r="AK374" s="18"/>
      <c r="AL374" s="18"/>
      <c r="AM374" s="31"/>
      <c r="AN374" s="31"/>
      <c r="AO374" s="31"/>
      <c r="AP374" s="31"/>
      <c r="AQ374" s="7">
        <f t="shared" si="61"/>
        <v>1</v>
      </c>
      <c r="AR374" s="3">
        <f t="shared" si="71"/>
        <v>34</v>
      </c>
      <c r="AS374" s="8">
        <f t="shared" si="60"/>
        <v>2.9411764705882353E-2</v>
      </c>
    </row>
    <row r="375" spans="1:45" ht="12.75" customHeight="1" x14ac:dyDescent="0.2">
      <c r="A375" s="137"/>
      <c r="B375" s="98" t="s">
        <v>27</v>
      </c>
      <c r="C375" s="74" t="s">
        <v>86</v>
      </c>
      <c r="D375" s="40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83" t="s">
        <v>152</v>
      </c>
      <c r="AJ375" s="18"/>
      <c r="AK375" s="18"/>
      <c r="AL375" s="18"/>
      <c r="AM375" s="31"/>
      <c r="AN375" s="31"/>
      <c r="AO375" s="31"/>
      <c r="AP375" s="31"/>
      <c r="AQ375" s="7">
        <f t="shared" si="61"/>
        <v>1</v>
      </c>
      <c r="AR375" s="3">
        <f>34*3</f>
        <v>102</v>
      </c>
      <c r="AS375" s="8">
        <f t="shared" si="60"/>
        <v>9.8039215686274508E-3</v>
      </c>
    </row>
    <row r="376" spans="1:45" ht="12.75" customHeight="1" x14ac:dyDescent="0.2">
      <c r="A376" s="137"/>
      <c r="B376" s="99"/>
      <c r="C376" s="74" t="s">
        <v>87</v>
      </c>
      <c r="D376" s="40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83" t="s">
        <v>152</v>
      </c>
      <c r="AJ376" s="18"/>
      <c r="AK376" s="18"/>
      <c r="AL376" s="18"/>
      <c r="AM376" s="31"/>
      <c r="AN376" s="31"/>
      <c r="AO376" s="31"/>
      <c r="AP376" s="31"/>
      <c r="AQ376" s="7">
        <f t="shared" si="61"/>
        <v>1</v>
      </c>
      <c r="AR376" s="3">
        <f t="shared" ref="AR376:AR378" si="72">34*3</f>
        <v>102</v>
      </c>
      <c r="AS376" s="8">
        <f t="shared" si="60"/>
        <v>9.8039215686274508E-3</v>
      </c>
    </row>
    <row r="377" spans="1:45" ht="12.75" customHeight="1" x14ac:dyDescent="0.2">
      <c r="A377" s="137"/>
      <c r="B377" s="99"/>
      <c r="C377" s="74" t="s">
        <v>88</v>
      </c>
      <c r="D377" s="40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83" t="s">
        <v>152</v>
      </c>
      <c r="AJ377" s="18"/>
      <c r="AK377" s="18"/>
      <c r="AL377" s="18"/>
      <c r="AM377" s="31"/>
      <c r="AN377" s="31"/>
      <c r="AO377" s="31"/>
      <c r="AP377" s="31"/>
      <c r="AQ377" s="7">
        <f t="shared" si="61"/>
        <v>1</v>
      </c>
      <c r="AR377" s="3">
        <f t="shared" si="72"/>
        <v>102</v>
      </c>
      <c r="AS377" s="8">
        <f t="shared" si="60"/>
        <v>9.8039215686274508E-3</v>
      </c>
    </row>
    <row r="378" spans="1:45" ht="12.75" customHeight="1" x14ac:dyDescent="0.2">
      <c r="A378" s="137"/>
      <c r="B378" s="99"/>
      <c r="C378" s="74" t="s">
        <v>123</v>
      </c>
      <c r="D378" s="40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83" t="s">
        <v>152</v>
      </c>
      <c r="AJ378" s="18"/>
      <c r="AK378" s="18"/>
      <c r="AL378" s="18"/>
      <c r="AM378" s="31"/>
      <c r="AN378" s="31"/>
      <c r="AO378" s="31"/>
      <c r="AP378" s="31"/>
      <c r="AQ378" s="7">
        <f t="shared" si="61"/>
        <v>1</v>
      </c>
      <c r="AR378" s="3">
        <f t="shared" si="72"/>
        <v>102</v>
      </c>
      <c r="AS378" s="8">
        <f t="shared" si="60"/>
        <v>9.8039215686274508E-3</v>
      </c>
    </row>
    <row r="379" spans="1:45" ht="12.75" customHeight="1" x14ac:dyDescent="0.2">
      <c r="A379" s="137"/>
      <c r="B379" s="99"/>
      <c r="C379" s="74" t="s">
        <v>124</v>
      </c>
      <c r="D379" s="3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30"/>
      <c r="AG379" s="30"/>
      <c r="AH379" s="18"/>
      <c r="AI379" s="83" t="s">
        <v>152</v>
      </c>
      <c r="AJ379" s="31"/>
      <c r="AK379" s="30"/>
      <c r="AL379" s="18"/>
      <c r="AM379" s="31"/>
      <c r="AN379" s="31"/>
      <c r="AO379" s="31"/>
      <c r="AP379" s="31"/>
      <c r="AQ379" s="7">
        <f t="shared" si="61"/>
        <v>1</v>
      </c>
      <c r="AR379" s="3">
        <f t="shared" ref="AR379:AR380" si="73">34*3</f>
        <v>102</v>
      </c>
      <c r="AS379" s="8">
        <f t="shared" si="60"/>
        <v>9.8039215686274508E-3</v>
      </c>
    </row>
    <row r="380" spans="1:45" ht="12.75" customHeight="1" x14ac:dyDescent="0.2">
      <c r="A380" s="137"/>
      <c r="B380" s="100"/>
      <c r="C380" s="74" t="s">
        <v>125</v>
      </c>
      <c r="D380" s="3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30"/>
      <c r="AG380" s="18"/>
      <c r="AH380" s="31"/>
      <c r="AI380" s="83" t="s">
        <v>152</v>
      </c>
      <c r="AJ380" s="31"/>
      <c r="AK380" s="30"/>
      <c r="AL380" s="18"/>
      <c r="AM380" s="31"/>
      <c r="AN380" s="31"/>
      <c r="AO380" s="31"/>
      <c r="AP380" s="31"/>
      <c r="AQ380" s="7">
        <f t="shared" si="61"/>
        <v>1</v>
      </c>
      <c r="AR380" s="3">
        <f t="shared" si="73"/>
        <v>102</v>
      </c>
      <c r="AS380" s="8">
        <f t="shared" si="60"/>
        <v>9.8039215686274508E-3</v>
      </c>
    </row>
    <row r="381" spans="1:45" ht="12.75" customHeight="1" x14ac:dyDescent="0.2">
      <c r="A381" s="137"/>
      <c r="B381" s="98" t="s">
        <v>29</v>
      </c>
      <c r="C381" s="74" t="s">
        <v>86</v>
      </c>
      <c r="D381" s="40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30"/>
      <c r="AI381" s="83" t="s">
        <v>152</v>
      </c>
      <c r="AJ381" s="31"/>
      <c r="AK381" s="18"/>
      <c r="AL381" s="18"/>
      <c r="AM381" s="31"/>
      <c r="AN381" s="31"/>
      <c r="AO381" s="31"/>
      <c r="AP381" s="31"/>
      <c r="AQ381" s="7">
        <f t="shared" si="61"/>
        <v>1</v>
      </c>
      <c r="AR381" s="3">
        <f>34*2</f>
        <v>68</v>
      </c>
      <c r="AS381" s="8">
        <f t="shared" si="60"/>
        <v>1.4705882352941176E-2</v>
      </c>
    </row>
    <row r="382" spans="1:45" ht="12.75" customHeight="1" x14ac:dyDescent="0.2">
      <c r="A382" s="137"/>
      <c r="B382" s="99"/>
      <c r="C382" s="74" t="s">
        <v>87</v>
      </c>
      <c r="D382" s="40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30"/>
      <c r="AI382" s="83" t="s">
        <v>152</v>
      </c>
      <c r="AJ382" s="31"/>
      <c r="AK382" s="18"/>
      <c r="AL382" s="18"/>
      <c r="AM382" s="31"/>
      <c r="AN382" s="31"/>
      <c r="AO382" s="31"/>
      <c r="AP382" s="31"/>
      <c r="AQ382" s="7">
        <f t="shared" si="61"/>
        <v>1</v>
      </c>
      <c r="AR382" s="3">
        <f t="shared" ref="AR382:AR384" si="74">34*2</f>
        <v>68</v>
      </c>
      <c r="AS382" s="8">
        <f t="shared" si="60"/>
        <v>1.4705882352941176E-2</v>
      </c>
    </row>
    <row r="383" spans="1:45" ht="12.75" customHeight="1" x14ac:dyDescent="0.2">
      <c r="A383" s="137"/>
      <c r="B383" s="99"/>
      <c r="C383" s="74" t="s">
        <v>88</v>
      </c>
      <c r="D383" s="40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30"/>
      <c r="AI383" s="83" t="s">
        <v>152</v>
      </c>
      <c r="AJ383" s="31"/>
      <c r="AK383" s="18"/>
      <c r="AL383" s="18"/>
      <c r="AM383" s="31"/>
      <c r="AN383" s="31"/>
      <c r="AO383" s="31"/>
      <c r="AP383" s="31"/>
      <c r="AQ383" s="7">
        <f t="shared" si="61"/>
        <v>1</v>
      </c>
      <c r="AR383" s="3">
        <f t="shared" si="74"/>
        <v>68</v>
      </c>
      <c r="AS383" s="8">
        <f t="shared" si="60"/>
        <v>1.4705882352941176E-2</v>
      </c>
    </row>
    <row r="384" spans="1:45" ht="12.75" customHeight="1" x14ac:dyDescent="0.2">
      <c r="A384" s="137"/>
      <c r="B384" s="99"/>
      <c r="C384" s="74" t="s">
        <v>123</v>
      </c>
      <c r="D384" s="40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30"/>
      <c r="AI384" s="83" t="s">
        <v>152</v>
      </c>
      <c r="AJ384" s="31"/>
      <c r="AK384" s="18"/>
      <c r="AL384" s="18"/>
      <c r="AM384" s="31"/>
      <c r="AN384" s="31"/>
      <c r="AO384" s="31"/>
      <c r="AP384" s="31"/>
      <c r="AQ384" s="7">
        <f t="shared" si="61"/>
        <v>1</v>
      </c>
      <c r="AR384" s="3">
        <f t="shared" si="74"/>
        <v>68</v>
      </c>
      <c r="AS384" s="8">
        <f t="shared" si="60"/>
        <v>1.4705882352941176E-2</v>
      </c>
    </row>
    <row r="385" spans="1:45" ht="12.75" customHeight="1" x14ac:dyDescent="0.2">
      <c r="A385" s="137"/>
      <c r="B385" s="99"/>
      <c r="C385" s="74" t="s">
        <v>124</v>
      </c>
      <c r="D385" s="40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30"/>
      <c r="AI385" s="83" t="s">
        <v>152</v>
      </c>
      <c r="AJ385" s="31"/>
      <c r="AK385" s="18"/>
      <c r="AL385" s="18"/>
      <c r="AM385" s="31"/>
      <c r="AN385" s="31"/>
      <c r="AO385" s="31"/>
      <c r="AP385" s="31"/>
      <c r="AQ385" s="7">
        <f t="shared" si="61"/>
        <v>1</v>
      </c>
      <c r="AR385" s="3">
        <f t="shared" ref="AR385:AR392" si="75">34*2</f>
        <v>68</v>
      </c>
      <c r="AS385" s="8">
        <f t="shared" si="60"/>
        <v>1.4705882352941176E-2</v>
      </c>
    </row>
    <row r="386" spans="1:45" ht="12.75" customHeight="1" x14ac:dyDescent="0.2">
      <c r="A386" s="137"/>
      <c r="B386" s="100"/>
      <c r="C386" s="74" t="s">
        <v>125</v>
      </c>
      <c r="D386" s="40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30"/>
      <c r="AI386" s="83" t="s">
        <v>152</v>
      </c>
      <c r="AJ386" s="31"/>
      <c r="AK386" s="18"/>
      <c r="AL386" s="18"/>
      <c r="AM386" s="31"/>
      <c r="AN386" s="31"/>
      <c r="AO386" s="31"/>
      <c r="AP386" s="31"/>
      <c r="AQ386" s="7">
        <f t="shared" si="61"/>
        <v>1</v>
      </c>
      <c r="AR386" s="3">
        <f t="shared" si="75"/>
        <v>68</v>
      </c>
      <c r="AS386" s="8">
        <f t="shared" si="60"/>
        <v>1.4705882352941176E-2</v>
      </c>
    </row>
    <row r="387" spans="1:45" ht="12.75" customHeight="1" x14ac:dyDescent="0.2">
      <c r="A387" s="137"/>
      <c r="B387" s="98" t="s">
        <v>33</v>
      </c>
      <c r="C387" s="74" t="s">
        <v>86</v>
      </c>
      <c r="D387" s="40"/>
      <c r="E387" s="18"/>
      <c r="F387" s="18"/>
      <c r="G387" s="18"/>
      <c r="H387" s="80" t="s">
        <v>138</v>
      </c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80" t="s">
        <v>138</v>
      </c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80" t="s">
        <v>138</v>
      </c>
      <c r="AG387" s="18"/>
      <c r="AH387" s="30"/>
      <c r="AI387" s="83" t="s">
        <v>152</v>
      </c>
      <c r="AJ387" s="31"/>
      <c r="AK387" s="80" t="s">
        <v>138</v>
      </c>
      <c r="AL387" s="18"/>
      <c r="AM387" s="31"/>
      <c r="AN387" s="31"/>
      <c r="AO387" s="31"/>
      <c r="AP387" s="31"/>
      <c r="AQ387" s="7">
        <f t="shared" si="61"/>
        <v>5</v>
      </c>
      <c r="AR387" s="3">
        <f t="shared" si="75"/>
        <v>68</v>
      </c>
      <c r="AS387" s="8">
        <f t="shared" si="60"/>
        <v>7.3529411764705885E-2</v>
      </c>
    </row>
    <row r="388" spans="1:45" ht="12.75" customHeight="1" x14ac:dyDescent="0.2">
      <c r="A388" s="137"/>
      <c r="B388" s="99"/>
      <c r="C388" s="74" t="s">
        <v>87</v>
      </c>
      <c r="D388" s="40"/>
      <c r="E388" s="18"/>
      <c r="F388" s="18"/>
      <c r="G388" s="18"/>
      <c r="H388" s="80" t="s">
        <v>138</v>
      </c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80" t="s">
        <v>138</v>
      </c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80" t="s">
        <v>138</v>
      </c>
      <c r="AG388" s="18"/>
      <c r="AH388" s="30"/>
      <c r="AI388" s="83" t="s">
        <v>152</v>
      </c>
      <c r="AJ388" s="31"/>
      <c r="AK388" s="80" t="s">
        <v>138</v>
      </c>
      <c r="AL388" s="18"/>
      <c r="AM388" s="31"/>
      <c r="AN388" s="31"/>
      <c r="AO388" s="31"/>
      <c r="AP388" s="31"/>
      <c r="AQ388" s="7">
        <f t="shared" si="61"/>
        <v>5</v>
      </c>
      <c r="AR388" s="3">
        <f t="shared" si="75"/>
        <v>68</v>
      </c>
      <c r="AS388" s="8">
        <f t="shared" si="60"/>
        <v>7.3529411764705885E-2</v>
      </c>
    </row>
    <row r="389" spans="1:45" ht="12.75" customHeight="1" x14ac:dyDescent="0.2">
      <c r="A389" s="137"/>
      <c r="B389" s="99"/>
      <c r="C389" s="74" t="s">
        <v>88</v>
      </c>
      <c r="D389" s="40"/>
      <c r="E389" s="18"/>
      <c r="F389" s="18"/>
      <c r="G389" s="18"/>
      <c r="H389" s="80" t="s">
        <v>138</v>
      </c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80" t="s">
        <v>138</v>
      </c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80" t="s">
        <v>138</v>
      </c>
      <c r="AG389" s="18"/>
      <c r="AH389" s="30"/>
      <c r="AI389" s="83" t="s">
        <v>152</v>
      </c>
      <c r="AJ389" s="31"/>
      <c r="AK389" s="80" t="s">
        <v>138</v>
      </c>
      <c r="AL389" s="18"/>
      <c r="AM389" s="31"/>
      <c r="AN389" s="31"/>
      <c r="AO389" s="31"/>
      <c r="AP389" s="31"/>
      <c r="AQ389" s="7">
        <f t="shared" si="61"/>
        <v>5</v>
      </c>
      <c r="AR389" s="3">
        <f t="shared" si="75"/>
        <v>68</v>
      </c>
      <c r="AS389" s="8">
        <f t="shared" si="60"/>
        <v>7.3529411764705885E-2</v>
      </c>
    </row>
    <row r="390" spans="1:45" ht="12.75" customHeight="1" x14ac:dyDescent="0.2">
      <c r="A390" s="137"/>
      <c r="B390" s="99"/>
      <c r="C390" s="74" t="s">
        <v>123</v>
      </c>
      <c r="D390" s="40"/>
      <c r="E390" s="18"/>
      <c r="F390" s="18"/>
      <c r="G390" s="18"/>
      <c r="H390" s="80" t="s">
        <v>138</v>
      </c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80" t="s">
        <v>138</v>
      </c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80" t="s">
        <v>138</v>
      </c>
      <c r="AG390" s="18"/>
      <c r="AH390" s="30"/>
      <c r="AI390" s="83" t="s">
        <v>152</v>
      </c>
      <c r="AJ390" s="31"/>
      <c r="AK390" s="80" t="s">
        <v>138</v>
      </c>
      <c r="AL390" s="18"/>
      <c r="AM390" s="31"/>
      <c r="AN390" s="31"/>
      <c r="AO390" s="31"/>
      <c r="AP390" s="31"/>
      <c r="AQ390" s="7">
        <f t="shared" si="61"/>
        <v>5</v>
      </c>
      <c r="AR390" s="3">
        <f t="shared" si="75"/>
        <v>68</v>
      </c>
      <c r="AS390" s="8">
        <f t="shared" si="60"/>
        <v>7.3529411764705885E-2</v>
      </c>
    </row>
    <row r="391" spans="1:45" ht="12.75" customHeight="1" x14ac:dyDescent="0.2">
      <c r="A391" s="137"/>
      <c r="B391" s="99"/>
      <c r="C391" s="74" t="s">
        <v>124</v>
      </c>
      <c r="D391" s="40"/>
      <c r="E391" s="18"/>
      <c r="F391" s="18"/>
      <c r="G391" s="18"/>
      <c r="H391" s="80" t="s">
        <v>138</v>
      </c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80" t="s">
        <v>138</v>
      </c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80" t="s">
        <v>138</v>
      </c>
      <c r="AG391" s="18"/>
      <c r="AH391" s="30"/>
      <c r="AI391" s="83" t="s">
        <v>152</v>
      </c>
      <c r="AJ391" s="31"/>
      <c r="AK391" s="80" t="s">
        <v>138</v>
      </c>
      <c r="AL391" s="18"/>
      <c r="AM391" s="31"/>
      <c r="AN391" s="31"/>
      <c r="AO391" s="31"/>
      <c r="AP391" s="31"/>
      <c r="AQ391" s="7">
        <f t="shared" si="61"/>
        <v>5</v>
      </c>
      <c r="AR391" s="3">
        <f t="shared" si="75"/>
        <v>68</v>
      </c>
      <c r="AS391" s="8">
        <f t="shared" si="60"/>
        <v>7.3529411764705885E-2</v>
      </c>
    </row>
    <row r="392" spans="1:45" ht="12.75" customHeight="1" x14ac:dyDescent="0.2">
      <c r="A392" s="137"/>
      <c r="B392" s="100"/>
      <c r="C392" s="74" t="s">
        <v>125</v>
      </c>
      <c r="D392" s="38"/>
      <c r="E392" s="18"/>
      <c r="F392" s="18"/>
      <c r="G392" s="18"/>
      <c r="H392" s="80" t="s">
        <v>138</v>
      </c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80" t="s">
        <v>138</v>
      </c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80" t="s">
        <v>138</v>
      </c>
      <c r="AG392" s="18"/>
      <c r="AH392" s="30"/>
      <c r="AI392" s="83" t="s">
        <v>152</v>
      </c>
      <c r="AJ392" s="18"/>
      <c r="AK392" s="80" t="s">
        <v>138</v>
      </c>
      <c r="AL392" s="18"/>
      <c r="AM392" s="31"/>
      <c r="AN392" s="31"/>
      <c r="AO392" s="31"/>
      <c r="AP392" s="31"/>
      <c r="AQ392" s="7">
        <f t="shared" si="61"/>
        <v>5</v>
      </c>
      <c r="AR392" s="3">
        <f t="shared" si="75"/>
        <v>68</v>
      </c>
      <c r="AS392" s="8">
        <f t="shared" si="60"/>
        <v>7.3529411764705885E-2</v>
      </c>
    </row>
    <row r="393" spans="1:45" ht="12.75" customHeight="1" x14ac:dyDescent="0.2">
      <c r="A393" s="137"/>
      <c r="B393" s="98" t="s">
        <v>28</v>
      </c>
      <c r="C393" s="74" t="s">
        <v>86</v>
      </c>
      <c r="D393" s="38"/>
      <c r="E393" s="18"/>
      <c r="F393" s="18"/>
      <c r="G393" s="80" t="s">
        <v>140</v>
      </c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30"/>
      <c r="AI393" s="83" t="s">
        <v>152</v>
      </c>
      <c r="AJ393" s="18"/>
      <c r="AK393" s="18"/>
      <c r="AL393" s="18"/>
      <c r="AM393" s="31"/>
      <c r="AN393" s="31"/>
      <c r="AO393" s="31"/>
      <c r="AP393" s="31"/>
      <c r="AQ393" s="7">
        <f t="shared" si="61"/>
        <v>2</v>
      </c>
      <c r="AR393" s="3">
        <f>34*1</f>
        <v>34</v>
      </c>
      <c r="AS393" s="8">
        <f t="shared" si="60"/>
        <v>5.8823529411764705E-2</v>
      </c>
    </row>
    <row r="394" spans="1:45" ht="12.75" customHeight="1" x14ac:dyDescent="0.2">
      <c r="A394" s="137"/>
      <c r="B394" s="99"/>
      <c r="C394" s="74" t="s">
        <v>87</v>
      </c>
      <c r="D394" s="44"/>
      <c r="E394" s="18"/>
      <c r="F394" s="18"/>
      <c r="G394" s="80" t="s">
        <v>140</v>
      </c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30"/>
      <c r="AI394" s="83" t="s">
        <v>152</v>
      </c>
      <c r="AJ394" s="18"/>
      <c r="AK394" s="18"/>
      <c r="AL394" s="18"/>
      <c r="AM394" s="31"/>
      <c r="AN394" s="31"/>
      <c r="AO394" s="31"/>
      <c r="AP394" s="31"/>
      <c r="AQ394" s="7">
        <f t="shared" si="61"/>
        <v>2</v>
      </c>
      <c r="AR394" s="3">
        <f t="shared" ref="AR394:AR396" si="76">34*1</f>
        <v>34</v>
      </c>
      <c r="AS394" s="8">
        <f t="shared" si="60"/>
        <v>5.8823529411764705E-2</v>
      </c>
    </row>
    <row r="395" spans="1:45" ht="12.75" customHeight="1" x14ac:dyDescent="0.2">
      <c r="A395" s="137"/>
      <c r="B395" s="99"/>
      <c r="C395" s="74" t="s">
        <v>88</v>
      </c>
      <c r="D395" s="44"/>
      <c r="E395" s="18"/>
      <c r="F395" s="18"/>
      <c r="G395" s="80" t="s">
        <v>140</v>
      </c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30"/>
      <c r="AI395" s="83" t="s">
        <v>152</v>
      </c>
      <c r="AJ395" s="18"/>
      <c r="AK395" s="18"/>
      <c r="AL395" s="18"/>
      <c r="AM395" s="31"/>
      <c r="AN395" s="31"/>
      <c r="AO395" s="31"/>
      <c r="AP395" s="31"/>
      <c r="AQ395" s="7">
        <f t="shared" si="61"/>
        <v>2</v>
      </c>
      <c r="AR395" s="3">
        <f t="shared" si="76"/>
        <v>34</v>
      </c>
      <c r="AS395" s="8">
        <f t="shared" si="60"/>
        <v>5.8823529411764705E-2</v>
      </c>
    </row>
    <row r="396" spans="1:45" ht="12.75" customHeight="1" x14ac:dyDescent="0.2">
      <c r="A396" s="137"/>
      <c r="B396" s="99"/>
      <c r="C396" s="74" t="s">
        <v>123</v>
      </c>
      <c r="D396" s="44"/>
      <c r="E396" s="18"/>
      <c r="F396" s="18"/>
      <c r="G396" s="80" t="s">
        <v>140</v>
      </c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30"/>
      <c r="AI396" s="83" t="s">
        <v>152</v>
      </c>
      <c r="AJ396" s="18"/>
      <c r="AK396" s="18"/>
      <c r="AL396" s="18"/>
      <c r="AM396" s="31"/>
      <c r="AN396" s="31"/>
      <c r="AO396" s="31"/>
      <c r="AP396" s="31"/>
      <c r="AQ396" s="7">
        <f t="shared" si="61"/>
        <v>2</v>
      </c>
      <c r="AR396" s="3">
        <f t="shared" si="76"/>
        <v>34</v>
      </c>
      <c r="AS396" s="8">
        <f t="shared" si="60"/>
        <v>5.8823529411764705E-2</v>
      </c>
    </row>
    <row r="397" spans="1:45" ht="12.75" customHeight="1" x14ac:dyDescent="0.2">
      <c r="A397" s="137"/>
      <c r="B397" s="99"/>
      <c r="C397" s="74" t="s">
        <v>124</v>
      </c>
      <c r="D397" s="38"/>
      <c r="E397" s="18"/>
      <c r="F397" s="18"/>
      <c r="G397" s="80" t="s">
        <v>140</v>
      </c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30"/>
      <c r="AI397" s="83" t="s">
        <v>152</v>
      </c>
      <c r="AJ397" s="18"/>
      <c r="AK397" s="18"/>
      <c r="AL397" s="18"/>
      <c r="AM397" s="31"/>
      <c r="AN397" s="31"/>
      <c r="AO397" s="31"/>
      <c r="AP397" s="31"/>
      <c r="AQ397" s="7">
        <f t="shared" ref="AQ397:AQ422" si="77">COUNTA(E397:AP397)</f>
        <v>2</v>
      </c>
      <c r="AR397" s="3">
        <f t="shared" ref="AR397:AR410" si="78">34*1</f>
        <v>34</v>
      </c>
      <c r="AS397" s="8">
        <f t="shared" si="60"/>
        <v>5.8823529411764705E-2</v>
      </c>
    </row>
    <row r="398" spans="1:45" ht="12.75" customHeight="1" x14ac:dyDescent="0.2">
      <c r="A398" s="137"/>
      <c r="B398" s="100"/>
      <c r="C398" s="74" t="s">
        <v>125</v>
      </c>
      <c r="D398" s="38"/>
      <c r="E398" s="18"/>
      <c r="F398" s="18"/>
      <c r="G398" s="80" t="s">
        <v>140</v>
      </c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30"/>
      <c r="AI398" s="83" t="s">
        <v>152</v>
      </c>
      <c r="AJ398" s="18"/>
      <c r="AK398" s="18"/>
      <c r="AL398" s="18"/>
      <c r="AM398" s="31"/>
      <c r="AN398" s="31"/>
      <c r="AO398" s="31"/>
      <c r="AP398" s="31"/>
      <c r="AQ398" s="7">
        <f t="shared" si="77"/>
        <v>2</v>
      </c>
      <c r="AR398" s="3">
        <f t="shared" si="78"/>
        <v>34</v>
      </c>
      <c r="AS398" s="8">
        <f t="shared" si="60"/>
        <v>5.8823529411764705E-2</v>
      </c>
    </row>
    <row r="399" spans="1:45" ht="12.75" customHeight="1" x14ac:dyDescent="0.2">
      <c r="A399" s="137"/>
      <c r="B399" s="101" t="s">
        <v>42</v>
      </c>
      <c r="C399" s="74" t="s">
        <v>86</v>
      </c>
      <c r="D399" s="3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30"/>
      <c r="AI399" s="18"/>
      <c r="AJ399" s="18"/>
      <c r="AK399" s="18"/>
      <c r="AL399" s="18"/>
      <c r="AM399" s="31"/>
      <c r="AN399" s="31"/>
      <c r="AO399" s="31"/>
      <c r="AP399" s="31"/>
      <c r="AQ399" s="7">
        <f t="shared" si="77"/>
        <v>0</v>
      </c>
      <c r="AR399" s="3">
        <f t="shared" si="78"/>
        <v>34</v>
      </c>
      <c r="AS399" s="8">
        <f t="shared" si="60"/>
        <v>0</v>
      </c>
    </row>
    <row r="400" spans="1:45" ht="12.75" customHeight="1" x14ac:dyDescent="0.2">
      <c r="A400" s="137"/>
      <c r="B400" s="101"/>
      <c r="C400" s="74" t="s">
        <v>87</v>
      </c>
      <c r="D400" s="44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30"/>
      <c r="AI400" s="18"/>
      <c r="AJ400" s="18"/>
      <c r="AK400" s="18"/>
      <c r="AL400" s="18"/>
      <c r="AM400" s="31"/>
      <c r="AN400" s="31"/>
      <c r="AO400" s="31"/>
      <c r="AP400" s="31"/>
      <c r="AQ400" s="7">
        <f t="shared" si="77"/>
        <v>0</v>
      </c>
      <c r="AR400" s="3">
        <f t="shared" si="78"/>
        <v>34</v>
      </c>
      <c r="AS400" s="8">
        <f t="shared" si="60"/>
        <v>0</v>
      </c>
    </row>
    <row r="401" spans="1:45" ht="12.75" customHeight="1" x14ac:dyDescent="0.2">
      <c r="A401" s="137"/>
      <c r="B401" s="101"/>
      <c r="C401" s="74" t="s">
        <v>88</v>
      </c>
      <c r="D401" s="44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30"/>
      <c r="AI401" s="18"/>
      <c r="AJ401" s="18"/>
      <c r="AK401" s="18"/>
      <c r="AL401" s="18"/>
      <c r="AM401" s="31"/>
      <c r="AN401" s="31"/>
      <c r="AO401" s="31"/>
      <c r="AP401" s="31"/>
      <c r="AQ401" s="7">
        <f t="shared" si="77"/>
        <v>0</v>
      </c>
      <c r="AR401" s="3">
        <f t="shared" si="78"/>
        <v>34</v>
      </c>
      <c r="AS401" s="8">
        <f t="shared" si="60"/>
        <v>0</v>
      </c>
    </row>
    <row r="402" spans="1:45" ht="12.75" customHeight="1" x14ac:dyDescent="0.2">
      <c r="A402" s="137"/>
      <c r="B402" s="101"/>
      <c r="C402" s="74" t="s">
        <v>123</v>
      </c>
      <c r="D402" s="44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30"/>
      <c r="AI402" s="18"/>
      <c r="AJ402" s="18"/>
      <c r="AK402" s="18"/>
      <c r="AL402" s="18"/>
      <c r="AM402" s="31"/>
      <c r="AN402" s="31"/>
      <c r="AO402" s="31"/>
      <c r="AP402" s="31"/>
      <c r="AQ402" s="7">
        <f t="shared" si="77"/>
        <v>0</v>
      </c>
      <c r="AR402" s="3">
        <f t="shared" si="78"/>
        <v>34</v>
      </c>
      <c r="AS402" s="8">
        <f t="shared" si="60"/>
        <v>0</v>
      </c>
    </row>
    <row r="403" spans="1:45" ht="12.75" customHeight="1" x14ac:dyDescent="0.2">
      <c r="A403" s="137"/>
      <c r="B403" s="101"/>
      <c r="C403" s="74" t="s">
        <v>124</v>
      </c>
      <c r="D403" s="3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30"/>
      <c r="AI403" s="18"/>
      <c r="AJ403" s="18"/>
      <c r="AK403" s="18"/>
      <c r="AL403" s="18"/>
      <c r="AM403" s="31"/>
      <c r="AN403" s="31"/>
      <c r="AO403" s="31"/>
      <c r="AP403" s="31"/>
      <c r="AQ403" s="7">
        <f t="shared" si="77"/>
        <v>0</v>
      </c>
      <c r="AR403" s="3">
        <f t="shared" si="78"/>
        <v>34</v>
      </c>
      <c r="AS403" s="8">
        <f t="shared" si="60"/>
        <v>0</v>
      </c>
    </row>
    <row r="404" spans="1:45" ht="12.75" customHeight="1" x14ac:dyDescent="0.2">
      <c r="A404" s="137"/>
      <c r="B404" s="101"/>
      <c r="C404" s="74" t="s">
        <v>125</v>
      </c>
      <c r="D404" s="3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30"/>
      <c r="AI404" s="18"/>
      <c r="AJ404" s="18"/>
      <c r="AK404" s="18"/>
      <c r="AL404" s="18"/>
      <c r="AM404" s="31"/>
      <c r="AN404" s="31"/>
      <c r="AO404" s="31"/>
      <c r="AP404" s="31"/>
      <c r="AQ404" s="7">
        <f t="shared" si="77"/>
        <v>0</v>
      </c>
      <c r="AR404" s="3">
        <f t="shared" si="78"/>
        <v>34</v>
      </c>
      <c r="AS404" s="8">
        <f t="shared" si="60"/>
        <v>0</v>
      </c>
    </row>
    <row r="405" spans="1:45" ht="12.75" customHeight="1" x14ac:dyDescent="0.2">
      <c r="A405" s="137"/>
      <c r="B405" s="101" t="s">
        <v>43</v>
      </c>
      <c r="C405" s="74" t="s">
        <v>86</v>
      </c>
      <c r="D405" s="3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30"/>
      <c r="AI405" s="18"/>
      <c r="AJ405" s="18"/>
      <c r="AK405" s="18"/>
      <c r="AL405" s="18"/>
      <c r="AM405" s="31"/>
      <c r="AN405" s="31"/>
      <c r="AO405" s="31"/>
      <c r="AP405" s="31"/>
      <c r="AQ405" s="7">
        <f t="shared" si="77"/>
        <v>0</v>
      </c>
      <c r="AR405" s="3">
        <f t="shared" si="78"/>
        <v>34</v>
      </c>
      <c r="AS405" s="8">
        <f t="shared" si="60"/>
        <v>0</v>
      </c>
    </row>
    <row r="406" spans="1:45" ht="12.75" customHeight="1" x14ac:dyDescent="0.2">
      <c r="A406" s="137"/>
      <c r="B406" s="101"/>
      <c r="C406" s="74" t="s">
        <v>87</v>
      </c>
      <c r="D406" s="44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30"/>
      <c r="AI406" s="18"/>
      <c r="AJ406" s="18"/>
      <c r="AK406" s="18"/>
      <c r="AL406" s="18"/>
      <c r="AM406" s="31"/>
      <c r="AN406" s="31"/>
      <c r="AO406" s="31"/>
      <c r="AP406" s="31"/>
      <c r="AQ406" s="7">
        <f t="shared" si="77"/>
        <v>0</v>
      </c>
      <c r="AR406" s="3">
        <f t="shared" si="78"/>
        <v>34</v>
      </c>
      <c r="AS406" s="8">
        <f t="shared" si="60"/>
        <v>0</v>
      </c>
    </row>
    <row r="407" spans="1:45" ht="12.75" customHeight="1" x14ac:dyDescent="0.2">
      <c r="A407" s="137"/>
      <c r="B407" s="101"/>
      <c r="C407" s="74" t="s">
        <v>88</v>
      </c>
      <c r="D407" s="44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30"/>
      <c r="AI407" s="18"/>
      <c r="AJ407" s="18"/>
      <c r="AK407" s="18"/>
      <c r="AL407" s="18"/>
      <c r="AM407" s="31"/>
      <c r="AN407" s="31"/>
      <c r="AO407" s="31"/>
      <c r="AP407" s="31"/>
      <c r="AQ407" s="7">
        <f t="shared" si="77"/>
        <v>0</v>
      </c>
      <c r="AR407" s="3">
        <f t="shared" si="78"/>
        <v>34</v>
      </c>
      <c r="AS407" s="8">
        <f t="shared" si="60"/>
        <v>0</v>
      </c>
    </row>
    <row r="408" spans="1:45" ht="12.75" customHeight="1" x14ac:dyDescent="0.2">
      <c r="A408" s="137"/>
      <c r="B408" s="101"/>
      <c r="C408" s="74" t="s">
        <v>123</v>
      </c>
      <c r="D408" s="44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30"/>
      <c r="AI408" s="18"/>
      <c r="AJ408" s="18"/>
      <c r="AK408" s="18"/>
      <c r="AL408" s="18"/>
      <c r="AM408" s="31"/>
      <c r="AN408" s="31"/>
      <c r="AO408" s="31"/>
      <c r="AP408" s="31"/>
      <c r="AQ408" s="7">
        <f t="shared" si="77"/>
        <v>0</v>
      </c>
      <c r="AR408" s="3">
        <f t="shared" si="78"/>
        <v>34</v>
      </c>
      <c r="AS408" s="8">
        <f t="shared" si="60"/>
        <v>0</v>
      </c>
    </row>
    <row r="409" spans="1:45" ht="12.75" customHeight="1" x14ac:dyDescent="0.2">
      <c r="A409" s="137"/>
      <c r="B409" s="101"/>
      <c r="C409" s="74" t="s">
        <v>124</v>
      </c>
      <c r="D409" s="3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30"/>
      <c r="AI409" s="18"/>
      <c r="AJ409" s="18"/>
      <c r="AK409" s="18"/>
      <c r="AL409" s="18"/>
      <c r="AM409" s="31"/>
      <c r="AN409" s="31"/>
      <c r="AO409" s="31"/>
      <c r="AP409" s="31"/>
      <c r="AQ409" s="7">
        <f t="shared" si="77"/>
        <v>0</v>
      </c>
      <c r="AR409" s="3">
        <f t="shared" si="78"/>
        <v>34</v>
      </c>
      <c r="AS409" s="8">
        <f t="shared" si="60"/>
        <v>0</v>
      </c>
    </row>
    <row r="410" spans="1:45" ht="12.75" customHeight="1" x14ac:dyDescent="0.2">
      <c r="A410" s="137"/>
      <c r="B410" s="101"/>
      <c r="C410" s="74" t="s">
        <v>125</v>
      </c>
      <c r="D410" s="3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30"/>
      <c r="AI410" s="18"/>
      <c r="AJ410" s="18"/>
      <c r="AK410" s="18"/>
      <c r="AL410" s="18"/>
      <c r="AM410" s="31"/>
      <c r="AN410" s="31"/>
      <c r="AO410" s="31"/>
      <c r="AP410" s="31"/>
      <c r="AQ410" s="7">
        <f t="shared" si="77"/>
        <v>0</v>
      </c>
      <c r="AR410" s="3">
        <f t="shared" si="78"/>
        <v>34</v>
      </c>
      <c r="AS410" s="8">
        <f t="shared" si="60"/>
        <v>0</v>
      </c>
    </row>
    <row r="411" spans="1:45" ht="12.75" customHeight="1" x14ac:dyDescent="0.2">
      <c r="A411" s="137"/>
      <c r="B411" s="101" t="s">
        <v>69</v>
      </c>
      <c r="C411" s="74" t="s">
        <v>86</v>
      </c>
      <c r="D411" s="3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30"/>
      <c r="AI411" s="18"/>
      <c r="AJ411" s="18"/>
      <c r="AK411" s="18"/>
      <c r="AL411" s="18"/>
      <c r="AM411" s="31"/>
      <c r="AN411" s="31"/>
      <c r="AO411" s="31"/>
      <c r="AP411" s="31"/>
      <c r="AQ411" s="7">
        <f t="shared" si="77"/>
        <v>0</v>
      </c>
      <c r="AR411" s="3">
        <f>34*2</f>
        <v>68</v>
      </c>
      <c r="AS411" s="8">
        <f t="shared" si="60"/>
        <v>0</v>
      </c>
    </row>
    <row r="412" spans="1:45" ht="12.75" customHeight="1" x14ac:dyDescent="0.2">
      <c r="A412" s="137"/>
      <c r="B412" s="101"/>
      <c r="C412" s="74" t="s">
        <v>87</v>
      </c>
      <c r="D412" s="44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30"/>
      <c r="AI412" s="18"/>
      <c r="AJ412" s="18"/>
      <c r="AK412" s="18"/>
      <c r="AL412" s="18"/>
      <c r="AM412" s="31"/>
      <c r="AN412" s="31"/>
      <c r="AO412" s="31"/>
      <c r="AP412" s="31"/>
      <c r="AQ412" s="7">
        <f t="shared" si="77"/>
        <v>0</v>
      </c>
      <c r="AR412" s="3">
        <f t="shared" ref="AR412:AR414" si="79">34*2</f>
        <v>68</v>
      </c>
      <c r="AS412" s="8">
        <f t="shared" si="60"/>
        <v>0</v>
      </c>
    </row>
    <row r="413" spans="1:45" ht="12.75" customHeight="1" x14ac:dyDescent="0.2">
      <c r="A413" s="137"/>
      <c r="B413" s="101"/>
      <c r="C413" s="74" t="s">
        <v>88</v>
      </c>
      <c r="D413" s="44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30"/>
      <c r="AI413" s="18"/>
      <c r="AJ413" s="18"/>
      <c r="AK413" s="18"/>
      <c r="AL413" s="18"/>
      <c r="AM413" s="31"/>
      <c r="AN413" s="31"/>
      <c r="AO413" s="31"/>
      <c r="AP413" s="31"/>
      <c r="AQ413" s="7">
        <f t="shared" si="77"/>
        <v>0</v>
      </c>
      <c r="AR413" s="3">
        <f t="shared" si="79"/>
        <v>68</v>
      </c>
      <c r="AS413" s="8">
        <f t="shared" si="60"/>
        <v>0</v>
      </c>
    </row>
    <row r="414" spans="1:45" ht="12.75" customHeight="1" x14ac:dyDescent="0.2">
      <c r="A414" s="137"/>
      <c r="B414" s="101"/>
      <c r="C414" s="74" t="s">
        <v>123</v>
      </c>
      <c r="D414" s="44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30"/>
      <c r="AI414" s="18"/>
      <c r="AJ414" s="18"/>
      <c r="AK414" s="18"/>
      <c r="AL414" s="18"/>
      <c r="AM414" s="31"/>
      <c r="AN414" s="31"/>
      <c r="AO414" s="31"/>
      <c r="AP414" s="31"/>
      <c r="AQ414" s="7">
        <f t="shared" si="77"/>
        <v>0</v>
      </c>
      <c r="AR414" s="3">
        <f t="shared" si="79"/>
        <v>68</v>
      </c>
      <c r="AS414" s="8">
        <f t="shared" si="60"/>
        <v>0</v>
      </c>
    </row>
    <row r="415" spans="1:45" ht="12.75" customHeight="1" x14ac:dyDescent="0.2">
      <c r="A415" s="137"/>
      <c r="B415" s="101"/>
      <c r="C415" s="74" t="s">
        <v>124</v>
      </c>
      <c r="D415" s="3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30"/>
      <c r="AI415" s="18"/>
      <c r="AJ415" s="18"/>
      <c r="AK415" s="18"/>
      <c r="AL415" s="18"/>
      <c r="AM415" s="31"/>
      <c r="AN415" s="31"/>
      <c r="AO415" s="31"/>
      <c r="AP415" s="31"/>
      <c r="AQ415" s="7">
        <f t="shared" si="77"/>
        <v>0</v>
      </c>
      <c r="AR415" s="3">
        <f t="shared" ref="AR415:AR422" si="80">34*2</f>
        <v>68</v>
      </c>
      <c r="AS415" s="8">
        <f t="shared" si="60"/>
        <v>0</v>
      </c>
    </row>
    <row r="416" spans="1:45" ht="12.75" customHeight="1" x14ac:dyDescent="0.2">
      <c r="A416" s="137"/>
      <c r="B416" s="101"/>
      <c r="C416" s="74" t="s">
        <v>125</v>
      </c>
      <c r="D416" s="3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30"/>
      <c r="AI416" s="18"/>
      <c r="AJ416" s="18"/>
      <c r="AK416" s="18"/>
      <c r="AL416" s="18"/>
      <c r="AM416" s="31"/>
      <c r="AN416" s="31"/>
      <c r="AO416" s="31"/>
      <c r="AP416" s="31"/>
      <c r="AQ416" s="7">
        <f t="shared" si="77"/>
        <v>0</v>
      </c>
      <c r="AR416" s="3">
        <f t="shared" si="80"/>
        <v>68</v>
      </c>
      <c r="AS416" s="8">
        <f t="shared" si="60"/>
        <v>0</v>
      </c>
    </row>
    <row r="417" spans="1:45" ht="12.75" customHeight="1" x14ac:dyDescent="0.2">
      <c r="A417" s="137"/>
      <c r="B417" s="101" t="s">
        <v>58</v>
      </c>
      <c r="C417" s="74" t="s">
        <v>86</v>
      </c>
      <c r="D417" s="3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30"/>
      <c r="AI417" s="18"/>
      <c r="AJ417" s="18"/>
      <c r="AK417" s="18"/>
      <c r="AL417" s="18"/>
      <c r="AM417" s="31"/>
      <c r="AN417" s="31"/>
      <c r="AO417" s="31"/>
      <c r="AP417" s="31"/>
      <c r="AQ417" s="7">
        <f t="shared" si="77"/>
        <v>0</v>
      </c>
      <c r="AR417" s="3">
        <f t="shared" si="80"/>
        <v>68</v>
      </c>
      <c r="AS417" s="8">
        <f t="shared" si="60"/>
        <v>0</v>
      </c>
    </row>
    <row r="418" spans="1:45" ht="12.75" customHeight="1" x14ac:dyDescent="0.2">
      <c r="A418" s="137"/>
      <c r="B418" s="101"/>
      <c r="C418" s="74" t="s">
        <v>87</v>
      </c>
      <c r="D418" s="44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30"/>
      <c r="AI418" s="18"/>
      <c r="AJ418" s="18"/>
      <c r="AK418" s="18"/>
      <c r="AL418" s="18"/>
      <c r="AM418" s="31"/>
      <c r="AN418" s="31"/>
      <c r="AO418" s="31"/>
      <c r="AP418" s="31"/>
      <c r="AQ418" s="7">
        <f t="shared" si="77"/>
        <v>0</v>
      </c>
      <c r="AR418" s="3">
        <f t="shared" si="80"/>
        <v>68</v>
      </c>
      <c r="AS418" s="8">
        <f t="shared" si="60"/>
        <v>0</v>
      </c>
    </row>
    <row r="419" spans="1:45" ht="12.75" customHeight="1" x14ac:dyDescent="0.2">
      <c r="A419" s="137"/>
      <c r="B419" s="101"/>
      <c r="C419" s="74" t="s">
        <v>88</v>
      </c>
      <c r="D419" s="44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30"/>
      <c r="AI419" s="18"/>
      <c r="AJ419" s="18"/>
      <c r="AK419" s="18"/>
      <c r="AL419" s="18"/>
      <c r="AM419" s="31"/>
      <c r="AN419" s="31"/>
      <c r="AO419" s="31"/>
      <c r="AP419" s="31"/>
      <c r="AQ419" s="7">
        <f t="shared" si="77"/>
        <v>0</v>
      </c>
      <c r="AR419" s="3">
        <f t="shared" si="80"/>
        <v>68</v>
      </c>
      <c r="AS419" s="8">
        <f t="shared" si="60"/>
        <v>0</v>
      </c>
    </row>
    <row r="420" spans="1:45" ht="12.75" customHeight="1" x14ac:dyDescent="0.2">
      <c r="A420" s="137"/>
      <c r="B420" s="101"/>
      <c r="C420" s="74" t="s">
        <v>123</v>
      </c>
      <c r="D420" s="44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30"/>
      <c r="AI420" s="18"/>
      <c r="AJ420" s="18"/>
      <c r="AK420" s="18"/>
      <c r="AL420" s="18"/>
      <c r="AM420" s="31"/>
      <c r="AN420" s="31"/>
      <c r="AO420" s="31"/>
      <c r="AP420" s="31"/>
      <c r="AQ420" s="7">
        <f t="shared" si="77"/>
        <v>0</v>
      </c>
      <c r="AR420" s="3">
        <f t="shared" si="80"/>
        <v>68</v>
      </c>
      <c r="AS420" s="8">
        <f t="shared" si="60"/>
        <v>0</v>
      </c>
    </row>
    <row r="421" spans="1:45" ht="12.75" customHeight="1" x14ac:dyDescent="0.2">
      <c r="A421" s="137"/>
      <c r="B421" s="101"/>
      <c r="C421" s="74" t="s">
        <v>124</v>
      </c>
      <c r="D421" s="44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30"/>
      <c r="AI421" s="18"/>
      <c r="AJ421" s="18"/>
      <c r="AK421" s="18"/>
      <c r="AL421" s="18"/>
      <c r="AM421" s="31"/>
      <c r="AN421" s="31"/>
      <c r="AO421" s="31"/>
      <c r="AP421" s="31"/>
      <c r="AQ421" s="7">
        <f t="shared" si="77"/>
        <v>0</v>
      </c>
      <c r="AR421" s="3">
        <f t="shared" si="80"/>
        <v>68</v>
      </c>
      <c r="AS421" s="8">
        <f t="shared" si="60"/>
        <v>0</v>
      </c>
    </row>
    <row r="422" spans="1:45" x14ac:dyDescent="0.2">
      <c r="A422" s="137"/>
      <c r="B422" s="101"/>
      <c r="C422" s="74" t="s">
        <v>125</v>
      </c>
      <c r="D422" s="40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30"/>
      <c r="AJ422" s="31"/>
      <c r="AK422" s="18"/>
      <c r="AL422" s="18"/>
      <c r="AM422" s="31"/>
      <c r="AN422" s="31"/>
      <c r="AO422" s="31"/>
      <c r="AP422" s="31"/>
      <c r="AQ422" s="7">
        <f t="shared" si="77"/>
        <v>0</v>
      </c>
      <c r="AR422" s="3">
        <f t="shared" si="80"/>
        <v>68</v>
      </c>
      <c r="AS422" s="8">
        <f t="shared" si="60"/>
        <v>0</v>
      </c>
    </row>
    <row r="423" spans="1:45" ht="27" customHeight="1" x14ac:dyDescent="0.2">
      <c r="A423" s="53"/>
      <c r="B423" s="54"/>
      <c r="C423" s="54"/>
      <c r="D423" s="54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3"/>
      <c r="AN423" s="53"/>
      <c r="AO423" s="53"/>
      <c r="AP423" s="53"/>
      <c r="AQ423" s="53"/>
      <c r="AR423" s="53"/>
      <c r="AS423" s="53"/>
    </row>
    <row r="424" spans="1:45" s="2" customFormat="1" ht="81.75" customHeight="1" x14ac:dyDescent="0.2">
      <c r="A424" s="141" t="s">
        <v>35</v>
      </c>
      <c r="B424" s="142"/>
      <c r="C424" s="142"/>
      <c r="D424" s="143"/>
      <c r="E424" s="144" t="s">
        <v>39</v>
      </c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6"/>
      <c r="AQ424" s="147" t="s">
        <v>19</v>
      </c>
      <c r="AR424" s="126" t="s">
        <v>21</v>
      </c>
      <c r="AS424" s="129" t="s">
        <v>20</v>
      </c>
    </row>
    <row r="425" spans="1:45" s="2" customFormat="1" ht="21.75" customHeight="1" x14ac:dyDescent="0.2">
      <c r="A425" s="116" t="s">
        <v>0</v>
      </c>
      <c r="B425" s="132"/>
      <c r="C425" s="117"/>
      <c r="D425" s="14" t="s">
        <v>17</v>
      </c>
      <c r="E425" s="134" t="s">
        <v>1</v>
      </c>
      <c r="F425" s="135"/>
      <c r="G425" s="135"/>
      <c r="H425" s="136"/>
      <c r="I425" s="134" t="s">
        <v>2</v>
      </c>
      <c r="J425" s="135"/>
      <c r="K425" s="135"/>
      <c r="L425" s="136"/>
      <c r="M425" s="134" t="s">
        <v>3</v>
      </c>
      <c r="N425" s="135"/>
      <c r="O425" s="135"/>
      <c r="P425" s="136"/>
      <c r="Q425" s="134" t="s">
        <v>4</v>
      </c>
      <c r="R425" s="135"/>
      <c r="S425" s="135"/>
      <c r="T425" s="136"/>
      <c r="U425" s="134" t="s">
        <v>5</v>
      </c>
      <c r="V425" s="135"/>
      <c r="W425" s="136"/>
      <c r="X425" s="134" t="s">
        <v>6</v>
      </c>
      <c r="Y425" s="135"/>
      <c r="Z425" s="135"/>
      <c r="AA425" s="136"/>
      <c r="AB425" s="134" t="s">
        <v>7</v>
      </c>
      <c r="AC425" s="135"/>
      <c r="AD425" s="135"/>
      <c r="AE425" s="135"/>
      <c r="AF425" s="101" t="s">
        <v>8</v>
      </c>
      <c r="AG425" s="101"/>
      <c r="AH425" s="101"/>
      <c r="AI425" s="101"/>
      <c r="AJ425" s="134" t="s">
        <v>9</v>
      </c>
      <c r="AK425" s="135"/>
      <c r="AL425" s="136"/>
      <c r="AM425" s="134" t="s">
        <v>10</v>
      </c>
      <c r="AN425" s="135"/>
      <c r="AO425" s="135"/>
      <c r="AP425" s="136"/>
      <c r="AQ425" s="148"/>
      <c r="AR425" s="127"/>
      <c r="AS425" s="130"/>
    </row>
    <row r="426" spans="1:45" s="6" customFormat="1" ht="11.25" customHeight="1" x14ac:dyDescent="0.2">
      <c r="A426" s="118"/>
      <c r="B426" s="133"/>
      <c r="C426" s="119"/>
      <c r="D426" s="14" t="s">
        <v>18</v>
      </c>
      <c r="E426" s="5">
        <v>1</v>
      </c>
      <c r="F426" s="5">
        <v>2</v>
      </c>
      <c r="G426" s="5">
        <v>3</v>
      </c>
      <c r="H426" s="5">
        <v>4</v>
      </c>
      <c r="I426" s="5">
        <v>5</v>
      </c>
      <c r="J426" s="5">
        <v>6</v>
      </c>
      <c r="K426" s="5">
        <v>7</v>
      </c>
      <c r="L426" s="5">
        <v>8</v>
      </c>
      <c r="M426" s="5">
        <v>9</v>
      </c>
      <c r="N426" s="5">
        <v>10</v>
      </c>
      <c r="O426" s="5">
        <v>11</v>
      </c>
      <c r="P426" s="5">
        <v>12</v>
      </c>
      <c r="Q426" s="5">
        <v>13</v>
      </c>
      <c r="R426" s="5">
        <v>14</v>
      </c>
      <c r="S426" s="5">
        <v>15</v>
      </c>
      <c r="T426" s="5">
        <v>16</v>
      </c>
      <c r="U426" s="5">
        <v>17</v>
      </c>
      <c r="V426" s="5">
        <v>18</v>
      </c>
      <c r="W426" s="5">
        <v>19</v>
      </c>
      <c r="X426" s="5">
        <v>20</v>
      </c>
      <c r="Y426" s="5">
        <v>21</v>
      </c>
      <c r="Z426" s="5">
        <v>22</v>
      </c>
      <c r="AA426" s="5">
        <v>23</v>
      </c>
      <c r="AB426" s="5">
        <v>24</v>
      </c>
      <c r="AC426" s="5">
        <v>25</v>
      </c>
      <c r="AD426" s="5">
        <v>26</v>
      </c>
      <c r="AE426" s="5">
        <v>27</v>
      </c>
      <c r="AF426" s="5">
        <v>28</v>
      </c>
      <c r="AG426" s="5">
        <v>29</v>
      </c>
      <c r="AH426" s="5">
        <v>30</v>
      </c>
      <c r="AI426" s="5">
        <v>31</v>
      </c>
      <c r="AJ426" s="5">
        <v>32</v>
      </c>
      <c r="AK426" s="5">
        <v>33</v>
      </c>
      <c r="AL426" s="5">
        <v>34</v>
      </c>
      <c r="AM426" s="5">
        <v>35</v>
      </c>
      <c r="AN426" s="5">
        <v>36</v>
      </c>
      <c r="AO426" s="5">
        <v>37</v>
      </c>
      <c r="AP426" s="5">
        <v>38</v>
      </c>
      <c r="AQ426" s="149"/>
      <c r="AR426" s="128"/>
      <c r="AS426" s="131"/>
    </row>
    <row r="427" spans="1:45" ht="12.75" customHeight="1" x14ac:dyDescent="0.2">
      <c r="A427" s="137" t="s">
        <v>24</v>
      </c>
      <c r="B427" s="98" t="s">
        <v>12</v>
      </c>
      <c r="C427" s="39" t="s">
        <v>90</v>
      </c>
      <c r="D427" s="40"/>
      <c r="E427" s="18"/>
      <c r="F427" s="80" t="s">
        <v>140</v>
      </c>
      <c r="G427" s="18"/>
      <c r="H427" s="18"/>
      <c r="I427" s="18"/>
      <c r="J427" s="80" t="s">
        <v>138</v>
      </c>
      <c r="K427" s="18"/>
      <c r="L427" s="81"/>
      <c r="M427" s="18"/>
      <c r="N427" s="18"/>
      <c r="O427" s="18"/>
      <c r="P427" s="18"/>
      <c r="Q427" s="80" t="s">
        <v>138</v>
      </c>
      <c r="R427" s="18"/>
      <c r="S427" s="18"/>
      <c r="T427" s="18"/>
      <c r="U427" s="18"/>
      <c r="V427" s="80" t="s">
        <v>138</v>
      </c>
      <c r="W427" s="18"/>
      <c r="X427" s="80" t="s">
        <v>138</v>
      </c>
      <c r="Y427" s="18"/>
      <c r="Z427" s="18"/>
      <c r="AA427" s="18"/>
      <c r="AB427" s="18"/>
      <c r="AC427" s="81"/>
      <c r="AD427" s="18"/>
      <c r="AE427" s="18"/>
      <c r="AF427" s="18"/>
      <c r="AG427" s="18"/>
      <c r="AH427" s="80" t="s">
        <v>138</v>
      </c>
      <c r="AI427" s="83" t="s">
        <v>152</v>
      </c>
      <c r="AJ427" s="18"/>
      <c r="AK427" s="18"/>
      <c r="AL427" s="80"/>
      <c r="AM427" s="7"/>
      <c r="AN427" s="7"/>
      <c r="AO427" s="7"/>
      <c r="AP427" s="7"/>
      <c r="AQ427" s="7">
        <f>COUNTA(E427:AP427)</f>
        <v>7</v>
      </c>
      <c r="AR427" s="3">
        <f>34*3</f>
        <v>102</v>
      </c>
      <c r="AS427" s="8">
        <f t="shared" ref="AS427:AS495" si="81">AQ427/AR427</f>
        <v>6.8627450980392163E-2</v>
      </c>
    </row>
    <row r="428" spans="1:45" ht="16.5" customHeight="1" x14ac:dyDescent="0.2">
      <c r="A428" s="137"/>
      <c r="B428" s="99"/>
      <c r="C428" s="39" t="s">
        <v>91</v>
      </c>
      <c r="D428" s="40"/>
      <c r="E428" s="18"/>
      <c r="F428" s="80" t="s">
        <v>140</v>
      </c>
      <c r="G428" s="18"/>
      <c r="H428" s="18"/>
      <c r="I428" s="18"/>
      <c r="J428" s="80" t="s">
        <v>138</v>
      </c>
      <c r="K428" s="18"/>
      <c r="L428" s="81"/>
      <c r="M428" s="18"/>
      <c r="N428" s="18"/>
      <c r="O428" s="18"/>
      <c r="P428" s="18"/>
      <c r="Q428" s="80" t="s">
        <v>138</v>
      </c>
      <c r="R428" s="18"/>
      <c r="S428" s="18"/>
      <c r="T428" s="18"/>
      <c r="U428" s="18"/>
      <c r="V428" s="80" t="s">
        <v>138</v>
      </c>
      <c r="W428" s="18"/>
      <c r="X428" s="80" t="s">
        <v>138</v>
      </c>
      <c r="Y428" s="18"/>
      <c r="Z428" s="18"/>
      <c r="AA428" s="18"/>
      <c r="AB428" s="18"/>
      <c r="AC428" s="81"/>
      <c r="AD428" s="18"/>
      <c r="AE428" s="18"/>
      <c r="AF428" s="18"/>
      <c r="AG428" s="18"/>
      <c r="AH428" s="80" t="s">
        <v>138</v>
      </c>
      <c r="AI428" s="83" t="s">
        <v>152</v>
      </c>
      <c r="AJ428" s="18"/>
      <c r="AK428" s="18"/>
      <c r="AL428" s="80"/>
      <c r="AM428" s="7"/>
      <c r="AN428" s="7"/>
      <c r="AO428" s="7"/>
      <c r="AP428" s="7"/>
      <c r="AQ428" s="7">
        <f t="shared" ref="AQ428:AQ495" si="82">COUNTA(E428:AP428)</f>
        <v>7</v>
      </c>
      <c r="AR428" s="3">
        <f t="shared" ref="AR428:AR430" si="83">34*3</f>
        <v>102</v>
      </c>
      <c r="AS428" s="8">
        <f t="shared" si="81"/>
        <v>6.8627450980392163E-2</v>
      </c>
    </row>
    <row r="429" spans="1:45" ht="15" customHeight="1" x14ac:dyDescent="0.2">
      <c r="A429" s="137"/>
      <c r="B429" s="99"/>
      <c r="C429" s="74" t="s">
        <v>92</v>
      </c>
      <c r="D429" s="40"/>
      <c r="E429" s="18"/>
      <c r="F429" s="80" t="s">
        <v>140</v>
      </c>
      <c r="G429" s="18"/>
      <c r="H429" s="18"/>
      <c r="I429" s="18"/>
      <c r="J429" s="80" t="s">
        <v>138</v>
      </c>
      <c r="K429" s="18"/>
      <c r="L429" s="81"/>
      <c r="M429" s="18"/>
      <c r="N429" s="81"/>
      <c r="O429" s="18"/>
      <c r="P429" s="18"/>
      <c r="Q429" s="80" t="s">
        <v>138</v>
      </c>
      <c r="R429" s="81"/>
      <c r="S429" s="18"/>
      <c r="T429" s="18"/>
      <c r="U429" s="18"/>
      <c r="V429" s="80" t="s">
        <v>138</v>
      </c>
      <c r="W429" s="18"/>
      <c r="X429" s="80" t="s">
        <v>138</v>
      </c>
      <c r="Y429" s="18"/>
      <c r="Z429" s="18"/>
      <c r="AA429" s="18"/>
      <c r="AB429" s="18"/>
      <c r="AC429" s="18"/>
      <c r="AD429" s="18"/>
      <c r="AE429" s="18"/>
      <c r="AF429" s="18"/>
      <c r="AG429" s="18"/>
      <c r="AH429" s="80" t="s">
        <v>138</v>
      </c>
      <c r="AI429" s="83" t="s">
        <v>152</v>
      </c>
      <c r="AJ429" s="18"/>
      <c r="AK429" s="18"/>
      <c r="AL429" s="80"/>
      <c r="AM429" s="7"/>
      <c r="AN429" s="7"/>
      <c r="AO429" s="7"/>
      <c r="AP429" s="7"/>
      <c r="AQ429" s="7">
        <f t="shared" si="82"/>
        <v>7</v>
      </c>
      <c r="AR429" s="3">
        <f t="shared" si="83"/>
        <v>102</v>
      </c>
      <c r="AS429" s="91">
        <f t="shared" si="81"/>
        <v>6.8627450980392163E-2</v>
      </c>
    </row>
    <row r="430" spans="1:45" ht="12.75" customHeight="1" x14ac:dyDescent="0.2">
      <c r="A430" s="137"/>
      <c r="B430" s="100"/>
      <c r="C430" s="39" t="s">
        <v>127</v>
      </c>
      <c r="D430" s="40"/>
      <c r="E430" s="18"/>
      <c r="F430" s="80" t="s">
        <v>140</v>
      </c>
      <c r="G430" s="18"/>
      <c r="H430" s="18"/>
      <c r="I430" s="18"/>
      <c r="J430" s="80" t="s">
        <v>138</v>
      </c>
      <c r="K430" s="18"/>
      <c r="L430" s="81"/>
      <c r="M430" s="18"/>
      <c r="N430" s="81"/>
      <c r="O430" s="18"/>
      <c r="P430" s="18"/>
      <c r="Q430" s="80" t="s">
        <v>138</v>
      </c>
      <c r="R430" s="81"/>
      <c r="S430" s="18"/>
      <c r="T430" s="18"/>
      <c r="U430" s="18"/>
      <c r="V430" s="80" t="s">
        <v>138</v>
      </c>
      <c r="W430" s="18"/>
      <c r="X430" s="80" t="s">
        <v>138</v>
      </c>
      <c r="Y430" s="18"/>
      <c r="Z430" s="18"/>
      <c r="AA430" s="18"/>
      <c r="AB430" s="18"/>
      <c r="AC430" s="18"/>
      <c r="AD430" s="18"/>
      <c r="AE430" s="18"/>
      <c r="AF430" s="18"/>
      <c r="AG430" s="18"/>
      <c r="AH430" s="80" t="s">
        <v>138</v>
      </c>
      <c r="AI430" s="83" t="s">
        <v>152</v>
      </c>
      <c r="AJ430" s="18"/>
      <c r="AK430" s="18"/>
      <c r="AL430" s="80"/>
      <c r="AM430" s="7"/>
      <c r="AN430" s="7"/>
      <c r="AO430" s="7"/>
      <c r="AP430" s="7"/>
      <c r="AQ430" s="7">
        <f t="shared" si="82"/>
        <v>7</v>
      </c>
      <c r="AR430" s="3">
        <f t="shared" si="83"/>
        <v>102</v>
      </c>
      <c r="AS430" s="91">
        <f t="shared" si="81"/>
        <v>6.8627450980392163E-2</v>
      </c>
    </row>
    <row r="431" spans="1:45" ht="12.75" customHeight="1" x14ac:dyDescent="0.2">
      <c r="A431" s="137"/>
      <c r="B431" s="98" t="s">
        <v>26</v>
      </c>
      <c r="C431" s="74" t="s">
        <v>90</v>
      </c>
      <c r="D431" s="40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80" t="s">
        <v>138</v>
      </c>
      <c r="U431" s="18"/>
      <c r="V431" s="18"/>
      <c r="W431" s="81"/>
      <c r="X431" s="18"/>
      <c r="Y431" s="18"/>
      <c r="Z431" s="18"/>
      <c r="AA431" s="18"/>
      <c r="AB431" s="18"/>
      <c r="AC431" s="18"/>
      <c r="AD431" s="18"/>
      <c r="AE431" s="81"/>
      <c r="AF431" s="18"/>
      <c r="AG431" s="18"/>
      <c r="AH431" s="18"/>
      <c r="AI431" s="83" t="s">
        <v>152</v>
      </c>
      <c r="AJ431" s="18"/>
      <c r="AK431" s="18"/>
      <c r="AL431" s="18"/>
      <c r="AM431" s="7"/>
      <c r="AN431" s="7"/>
      <c r="AO431" s="7"/>
      <c r="AP431" s="7"/>
      <c r="AQ431" s="7">
        <f t="shared" si="82"/>
        <v>2</v>
      </c>
      <c r="AR431" s="3">
        <f>34*2</f>
        <v>68</v>
      </c>
      <c r="AS431" s="8">
        <f t="shared" si="81"/>
        <v>2.9411764705882353E-2</v>
      </c>
    </row>
    <row r="432" spans="1:45" ht="12.75" customHeight="1" x14ac:dyDescent="0.2">
      <c r="A432" s="137"/>
      <c r="B432" s="99"/>
      <c r="C432" s="74" t="s">
        <v>91</v>
      </c>
      <c r="D432" s="3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80" t="s">
        <v>138</v>
      </c>
      <c r="U432" s="18"/>
      <c r="V432" s="18"/>
      <c r="W432" s="81"/>
      <c r="X432" s="18"/>
      <c r="Y432" s="18"/>
      <c r="Z432" s="18"/>
      <c r="AA432" s="18"/>
      <c r="AB432" s="18"/>
      <c r="AC432" s="18"/>
      <c r="AD432" s="18"/>
      <c r="AE432" s="81"/>
      <c r="AF432" s="18"/>
      <c r="AG432" s="18"/>
      <c r="AH432" s="18"/>
      <c r="AI432" s="83" t="s">
        <v>152</v>
      </c>
      <c r="AJ432" s="18"/>
      <c r="AK432" s="18"/>
      <c r="AL432" s="18"/>
      <c r="AM432" s="7"/>
      <c r="AN432" s="7"/>
      <c r="AO432" s="7"/>
      <c r="AP432" s="7"/>
      <c r="AQ432" s="7">
        <f t="shared" si="82"/>
        <v>2</v>
      </c>
      <c r="AR432" s="3">
        <f t="shared" ref="AR432:AR434" si="84">34*2</f>
        <v>68</v>
      </c>
      <c r="AS432" s="8">
        <f t="shared" si="81"/>
        <v>2.9411764705882353E-2</v>
      </c>
    </row>
    <row r="433" spans="1:45" ht="12.75" customHeight="1" x14ac:dyDescent="0.2">
      <c r="A433" s="137"/>
      <c r="B433" s="99"/>
      <c r="C433" s="74" t="s">
        <v>92</v>
      </c>
      <c r="D433" s="44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80" t="s">
        <v>138</v>
      </c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81"/>
      <c r="AF433" s="18"/>
      <c r="AG433" s="18"/>
      <c r="AH433" s="18"/>
      <c r="AI433" s="83" t="s">
        <v>152</v>
      </c>
      <c r="AJ433" s="18"/>
      <c r="AK433" s="80" t="s">
        <v>138</v>
      </c>
      <c r="AL433" s="18"/>
      <c r="AM433" s="7"/>
      <c r="AN433" s="7"/>
      <c r="AO433" s="7"/>
      <c r="AP433" s="7"/>
      <c r="AQ433" s="7">
        <f t="shared" si="82"/>
        <v>3</v>
      </c>
      <c r="AR433" s="3">
        <f t="shared" si="84"/>
        <v>68</v>
      </c>
      <c r="AS433" s="8">
        <f t="shared" si="81"/>
        <v>4.4117647058823532E-2</v>
      </c>
    </row>
    <row r="434" spans="1:45" x14ac:dyDescent="0.2">
      <c r="A434" s="137"/>
      <c r="B434" s="100"/>
      <c r="C434" s="74" t="s">
        <v>127</v>
      </c>
      <c r="D434" s="40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80" t="s">
        <v>138</v>
      </c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81"/>
      <c r="AF434" s="18"/>
      <c r="AG434" s="18"/>
      <c r="AH434" s="18"/>
      <c r="AI434" s="83" t="s">
        <v>152</v>
      </c>
      <c r="AJ434" s="18"/>
      <c r="AK434" s="80" t="s">
        <v>138</v>
      </c>
      <c r="AL434" s="18"/>
      <c r="AM434" s="7"/>
      <c r="AN434" s="7"/>
      <c r="AO434" s="7"/>
      <c r="AP434" s="7"/>
      <c r="AQ434" s="7">
        <f t="shared" si="82"/>
        <v>3</v>
      </c>
      <c r="AR434" s="3">
        <f t="shared" si="84"/>
        <v>68</v>
      </c>
      <c r="AS434" s="8">
        <f t="shared" si="81"/>
        <v>4.4117647058823532E-2</v>
      </c>
    </row>
    <row r="435" spans="1:45" x14ac:dyDescent="0.2">
      <c r="A435" s="137"/>
      <c r="B435" s="98" t="s">
        <v>112</v>
      </c>
      <c r="C435" s="74" t="s">
        <v>90</v>
      </c>
      <c r="D435" s="38"/>
      <c r="E435" s="18"/>
      <c r="F435" s="18"/>
      <c r="G435" s="80" t="s">
        <v>138</v>
      </c>
      <c r="H435" s="18"/>
      <c r="I435" s="18"/>
      <c r="J435" s="80" t="s">
        <v>138</v>
      </c>
      <c r="K435" s="18"/>
      <c r="L435" s="18"/>
      <c r="M435" s="18"/>
      <c r="N435" s="18"/>
      <c r="O435" s="18"/>
      <c r="P435" s="80" t="s">
        <v>138</v>
      </c>
      <c r="Q435" s="18"/>
      <c r="R435" s="18"/>
      <c r="S435" s="80" t="s">
        <v>138</v>
      </c>
      <c r="T435" s="18"/>
      <c r="U435" s="18"/>
      <c r="V435" s="80" t="s">
        <v>138</v>
      </c>
      <c r="W435" s="18"/>
      <c r="X435" s="18"/>
      <c r="Y435" s="80" t="s">
        <v>138</v>
      </c>
      <c r="Z435" s="18"/>
      <c r="AA435" s="18"/>
      <c r="AB435" s="18"/>
      <c r="AC435" s="18"/>
      <c r="AD435" s="80" t="s">
        <v>138</v>
      </c>
      <c r="AE435" s="18"/>
      <c r="AF435" s="18"/>
      <c r="AG435" s="18"/>
      <c r="AH435" s="18"/>
      <c r="AI435" s="83" t="s">
        <v>152</v>
      </c>
      <c r="AJ435" s="18"/>
      <c r="AK435" s="18"/>
      <c r="AL435" s="80" t="s">
        <v>138</v>
      </c>
      <c r="AM435" s="7"/>
      <c r="AN435" s="7"/>
      <c r="AO435" s="7"/>
      <c r="AP435" s="7"/>
      <c r="AQ435" s="7">
        <f t="shared" si="82"/>
        <v>9</v>
      </c>
      <c r="AR435" s="3">
        <f t="shared" ref="AR435:AR443" si="85">34*3</f>
        <v>102</v>
      </c>
      <c r="AS435" s="8">
        <f t="shared" si="81"/>
        <v>8.8235294117647065E-2</v>
      </c>
    </row>
    <row r="436" spans="1:45" x14ac:dyDescent="0.2">
      <c r="A436" s="137"/>
      <c r="B436" s="99"/>
      <c r="C436" s="74" t="s">
        <v>91</v>
      </c>
      <c r="D436" s="40"/>
      <c r="E436" s="18"/>
      <c r="F436" s="18"/>
      <c r="G436" s="80" t="s">
        <v>138</v>
      </c>
      <c r="H436" s="18"/>
      <c r="I436" s="30"/>
      <c r="J436" s="80" t="s">
        <v>138</v>
      </c>
      <c r="K436" s="18"/>
      <c r="L436" s="18"/>
      <c r="M436" s="18"/>
      <c r="N436" s="18"/>
      <c r="O436" s="18"/>
      <c r="P436" s="80" t="s">
        <v>138</v>
      </c>
      <c r="Q436" s="18"/>
      <c r="R436" s="18"/>
      <c r="S436" s="80" t="s">
        <v>138</v>
      </c>
      <c r="T436" s="18"/>
      <c r="U436" s="18"/>
      <c r="V436" s="80" t="s">
        <v>138</v>
      </c>
      <c r="W436" s="18"/>
      <c r="X436" s="18"/>
      <c r="Y436" s="80" t="s">
        <v>138</v>
      </c>
      <c r="Z436" s="18"/>
      <c r="AA436" s="18"/>
      <c r="AB436" s="18"/>
      <c r="AC436" s="18"/>
      <c r="AD436" s="80" t="s">
        <v>138</v>
      </c>
      <c r="AE436" s="18"/>
      <c r="AF436" s="18"/>
      <c r="AG436" s="18"/>
      <c r="AH436" s="18"/>
      <c r="AI436" s="83" t="s">
        <v>152</v>
      </c>
      <c r="AJ436" s="18"/>
      <c r="AK436" s="18"/>
      <c r="AL436" s="80" t="s">
        <v>138</v>
      </c>
      <c r="AM436" s="7"/>
      <c r="AN436" s="7"/>
      <c r="AO436" s="7"/>
      <c r="AP436" s="7"/>
      <c r="AQ436" s="7">
        <f t="shared" si="82"/>
        <v>9</v>
      </c>
      <c r="AR436" s="3">
        <f t="shared" si="85"/>
        <v>102</v>
      </c>
      <c r="AS436" s="8">
        <f t="shared" si="81"/>
        <v>8.8235294117647065E-2</v>
      </c>
    </row>
    <row r="437" spans="1:45" x14ac:dyDescent="0.2">
      <c r="A437" s="137"/>
      <c r="B437" s="99"/>
      <c r="C437" s="74" t="s">
        <v>92</v>
      </c>
      <c r="D437" s="40"/>
      <c r="E437" s="18"/>
      <c r="F437" s="18"/>
      <c r="G437" s="80" t="s">
        <v>138</v>
      </c>
      <c r="H437" s="18"/>
      <c r="I437" s="30"/>
      <c r="J437" s="80" t="s">
        <v>138</v>
      </c>
      <c r="K437" s="18"/>
      <c r="L437" s="18"/>
      <c r="M437" s="18"/>
      <c r="N437" s="18"/>
      <c r="O437" s="18"/>
      <c r="P437" s="80" t="s">
        <v>138</v>
      </c>
      <c r="Q437" s="18"/>
      <c r="R437" s="18"/>
      <c r="S437" s="80" t="s">
        <v>138</v>
      </c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83" t="s">
        <v>152</v>
      </c>
      <c r="AJ437" s="18"/>
      <c r="AK437" s="18"/>
      <c r="AL437" s="18"/>
      <c r="AM437" s="7"/>
      <c r="AN437" s="7"/>
      <c r="AO437" s="7"/>
      <c r="AP437" s="7"/>
      <c r="AQ437" s="7">
        <f t="shared" si="82"/>
        <v>5</v>
      </c>
      <c r="AR437" s="3">
        <f t="shared" si="85"/>
        <v>102</v>
      </c>
      <c r="AS437" s="8">
        <f t="shared" si="81"/>
        <v>4.9019607843137254E-2</v>
      </c>
    </row>
    <row r="438" spans="1:45" ht="12.75" customHeight="1" x14ac:dyDescent="0.2">
      <c r="A438" s="137"/>
      <c r="B438" s="100"/>
      <c r="C438" s="74" t="s">
        <v>127</v>
      </c>
      <c r="D438" s="40"/>
      <c r="E438" s="18"/>
      <c r="F438" s="18"/>
      <c r="G438" s="80" t="s">
        <v>138</v>
      </c>
      <c r="H438" s="18"/>
      <c r="I438" s="18"/>
      <c r="J438" s="80" t="s">
        <v>138</v>
      </c>
      <c r="K438" s="18"/>
      <c r="L438" s="18"/>
      <c r="M438" s="18"/>
      <c r="N438" s="18"/>
      <c r="O438" s="18"/>
      <c r="P438" s="80" t="s">
        <v>138</v>
      </c>
      <c r="Q438" s="18"/>
      <c r="R438" s="18"/>
      <c r="S438" s="80" t="s">
        <v>138</v>
      </c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83" t="s">
        <v>152</v>
      </c>
      <c r="AJ438" s="18"/>
      <c r="AK438" s="18"/>
      <c r="AL438" s="18"/>
      <c r="AM438" s="7"/>
      <c r="AN438" s="7"/>
      <c r="AO438" s="7"/>
      <c r="AP438" s="7"/>
      <c r="AQ438" s="7">
        <f t="shared" si="82"/>
        <v>5</v>
      </c>
      <c r="AR438" s="3">
        <f t="shared" si="85"/>
        <v>102</v>
      </c>
      <c r="AS438" s="8">
        <f t="shared" si="81"/>
        <v>4.9019607843137254E-2</v>
      </c>
    </row>
    <row r="439" spans="1:45" ht="12.75" customHeight="1" x14ac:dyDescent="0.2">
      <c r="A439" s="137"/>
      <c r="B439" s="75" t="s">
        <v>143</v>
      </c>
      <c r="C439" s="74" t="s">
        <v>90</v>
      </c>
      <c r="D439" s="40"/>
      <c r="E439" s="18"/>
      <c r="F439" s="18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0" t="s">
        <v>138</v>
      </c>
      <c r="T439" s="81"/>
      <c r="U439" s="18"/>
      <c r="V439" s="18"/>
      <c r="W439" s="18"/>
      <c r="X439" s="18"/>
      <c r="Y439" s="18"/>
      <c r="Z439" s="80" t="s">
        <v>138</v>
      </c>
      <c r="AA439" s="18"/>
      <c r="AB439" s="18"/>
      <c r="AC439" s="18"/>
      <c r="AD439" s="18"/>
      <c r="AE439" s="18"/>
      <c r="AF439" s="18"/>
      <c r="AG439" s="18"/>
      <c r="AH439" s="18"/>
      <c r="AI439" s="80" t="s">
        <v>138</v>
      </c>
      <c r="AJ439" s="18"/>
      <c r="AK439" s="18"/>
      <c r="AL439" s="18"/>
      <c r="AM439" s="7"/>
      <c r="AN439" s="7"/>
      <c r="AO439" s="7"/>
      <c r="AP439" s="7"/>
      <c r="AQ439" s="7">
        <f t="shared" si="82"/>
        <v>3</v>
      </c>
      <c r="AR439" s="3">
        <v>34</v>
      </c>
      <c r="AS439" s="91">
        <f t="shared" si="81"/>
        <v>8.8235294117647065E-2</v>
      </c>
    </row>
    <row r="440" spans="1:45" ht="12.75" customHeight="1" x14ac:dyDescent="0.2">
      <c r="A440" s="137"/>
      <c r="B440" s="98" t="s">
        <v>80</v>
      </c>
      <c r="C440" s="74" t="s">
        <v>90</v>
      </c>
      <c r="D440" s="64"/>
      <c r="E440" s="18"/>
      <c r="F440" s="18"/>
      <c r="G440" s="18"/>
      <c r="H440" s="30"/>
      <c r="I440" s="80" t="s">
        <v>138</v>
      </c>
      <c r="J440" s="18"/>
      <c r="K440" s="18"/>
      <c r="L440" s="18"/>
      <c r="M440" s="18"/>
      <c r="N440" s="18"/>
      <c r="O440" s="18"/>
      <c r="P440" s="18"/>
      <c r="Q440" s="18"/>
      <c r="R440" s="80" t="s">
        <v>138</v>
      </c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83" t="s">
        <v>152</v>
      </c>
      <c r="AJ440" s="18"/>
      <c r="AK440" s="18"/>
      <c r="AL440" s="18"/>
      <c r="AM440" s="7"/>
      <c r="AN440" s="7"/>
      <c r="AO440" s="7"/>
      <c r="AP440" s="7"/>
      <c r="AQ440" s="7">
        <f t="shared" si="82"/>
        <v>3</v>
      </c>
      <c r="AR440" s="3">
        <f t="shared" si="85"/>
        <v>102</v>
      </c>
      <c r="AS440" s="8">
        <f t="shared" si="81"/>
        <v>2.9411764705882353E-2</v>
      </c>
    </row>
    <row r="441" spans="1:45" ht="12.75" customHeight="1" x14ac:dyDescent="0.2">
      <c r="A441" s="137"/>
      <c r="B441" s="99"/>
      <c r="C441" s="74" t="s">
        <v>91</v>
      </c>
      <c r="D441" s="40"/>
      <c r="E441" s="18"/>
      <c r="F441" s="18"/>
      <c r="G441" s="18"/>
      <c r="H441" s="18"/>
      <c r="I441" s="80" t="s">
        <v>138</v>
      </c>
      <c r="J441" s="18"/>
      <c r="K441" s="18"/>
      <c r="L441" s="18"/>
      <c r="M441" s="18"/>
      <c r="N441" s="18"/>
      <c r="O441" s="18"/>
      <c r="P441" s="18"/>
      <c r="Q441" s="18"/>
      <c r="R441" s="80" t="s">
        <v>138</v>
      </c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83" t="s">
        <v>152</v>
      </c>
      <c r="AJ441" s="31"/>
      <c r="AK441" s="18"/>
      <c r="AL441" s="18"/>
      <c r="AM441" s="7"/>
      <c r="AN441" s="7"/>
      <c r="AO441" s="7"/>
      <c r="AP441" s="7"/>
      <c r="AQ441" s="7">
        <f t="shared" si="82"/>
        <v>3</v>
      </c>
      <c r="AR441" s="3">
        <f t="shared" si="85"/>
        <v>102</v>
      </c>
      <c r="AS441" s="8">
        <f t="shared" si="81"/>
        <v>2.9411764705882353E-2</v>
      </c>
    </row>
    <row r="442" spans="1:45" ht="12.75" customHeight="1" x14ac:dyDescent="0.2">
      <c r="A442" s="137"/>
      <c r="B442" s="99"/>
      <c r="C442" s="74" t="s">
        <v>92</v>
      </c>
      <c r="D442" s="40"/>
      <c r="E442" s="18"/>
      <c r="F442" s="18"/>
      <c r="G442" s="18"/>
      <c r="H442" s="18"/>
      <c r="I442" s="80" t="s">
        <v>138</v>
      </c>
      <c r="J442" s="18"/>
      <c r="K442" s="18"/>
      <c r="L442" s="18"/>
      <c r="M442" s="18"/>
      <c r="N442" s="18"/>
      <c r="O442" s="18"/>
      <c r="P442" s="18"/>
      <c r="Q442" s="18"/>
      <c r="R442" s="80" t="s">
        <v>138</v>
      </c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83" t="s">
        <v>152</v>
      </c>
      <c r="AJ442" s="31"/>
      <c r="AK442" s="18"/>
      <c r="AL442" s="18"/>
      <c r="AM442" s="7"/>
      <c r="AN442" s="7"/>
      <c r="AO442" s="7"/>
      <c r="AP442" s="7"/>
      <c r="AQ442" s="7">
        <f t="shared" si="82"/>
        <v>3</v>
      </c>
      <c r="AR442" s="3">
        <f t="shared" si="85"/>
        <v>102</v>
      </c>
      <c r="AS442" s="8">
        <f t="shared" si="81"/>
        <v>2.9411764705882353E-2</v>
      </c>
    </row>
    <row r="443" spans="1:45" x14ac:dyDescent="0.2">
      <c r="A443" s="137"/>
      <c r="B443" s="100"/>
      <c r="C443" s="74" t="s">
        <v>127</v>
      </c>
      <c r="D443" s="40"/>
      <c r="E443" s="18"/>
      <c r="F443" s="18"/>
      <c r="G443" s="18"/>
      <c r="H443" s="18"/>
      <c r="I443" s="80" t="s">
        <v>138</v>
      </c>
      <c r="J443" s="18"/>
      <c r="K443" s="18"/>
      <c r="L443" s="18"/>
      <c r="M443" s="18"/>
      <c r="N443" s="18"/>
      <c r="O443" s="18"/>
      <c r="P443" s="18"/>
      <c r="Q443" s="18"/>
      <c r="R443" s="80" t="s">
        <v>138</v>
      </c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83" t="s">
        <v>152</v>
      </c>
      <c r="AJ443" s="31"/>
      <c r="AK443" s="18"/>
      <c r="AL443" s="18"/>
      <c r="AM443" s="7"/>
      <c r="AN443" s="7"/>
      <c r="AO443" s="7"/>
      <c r="AP443" s="7"/>
      <c r="AQ443" s="7">
        <f t="shared" si="82"/>
        <v>3</v>
      </c>
      <c r="AR443" s="3">
        <f t="shared" si="85"/>
        <v>102</v>
      </c>
      <c r="AS443" s="8">
        <f t="shared" si="81"/>
        <v>2.9411764705882353E-2</v>
      </c>
    </row>
    <row r="444" spans="1:45" ht="12.75" customHeight="1" x14ac:dyDescent="0.2">
      <c r="A444" s="137"/>
      <c r="B444" s="98" t="s">
        <v>81</v>
      </c>
      <c r="C444" s="74" t="s">
        <v>90</v>
      </c>
      <c r="D444" s="40"/>
      <c r="E444" s="18"/>
      <c r="F444" s="18"/>
      <c r="G444" s="18"/>
      <c r="H444" s="18"/>
      <c r="I444" s="18"/>
      <c r="J444" s="80" t="s">
        <v>138</v>
      </c>
      <c r="K444" s="18"/>
      <c r="L444" s="18"/>
      <c r="M444" s="18"/>
      <c r="N444" s="18"/>
      <c r="O444" s="18"/>
      <c r="P444" s="18"/>
      <c r="Q444" s="18"/>
      <c r="R444" s="18"/>
      <c r="S444" s="80" t="s">
        <v>138</v>
      </c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83" t="s">
        <v>152</v>
      </c>
      <c r="AJ444" s="31"/>
      <c r="AK444" s="18"/>
      <c r="AL444" s="18"/>
      <c r="AM444" s="7"/>
      <c r="AN444" s="7"/>
      <c r="AO444" s="7"/>
      <c r="AP444" s="7"/>
      <c r="AQ444" s="7">
        <f t="shared" si="82"/>
        <v>3</v>
      </c>
      <c r="AR444" s="3">
        <f t="shared" ref="AR444:AR447" si="86">34*2</f>
        <v>68</v>
      </c>
      <c r="AS444" s="8">
        <f t="shared" si="81"/>
        <v>4.4117647058823532E-2</v>
      </c>
    </row>
    <row r="445" spans="1:45" ht="12.75" customHeight="1" x14ac:dyDescent="0.2">
      <c r="A445" s="137"/>
      <c r="B445" s="99"/>
      <c r="C445" s="74" t="s">
        <v>91</v>
      </c>
      <c r="D445" s="40"/>
      <c r="E445" s="18"/>
      <c r="F445" s="18"/>
      <c r="G445" s="18"/>
      <c r="H445" s="18"/>
      <c r="I445" s="18"/>
      <c r="J445" s="80" t="s">
        <v>138</v>
      </c>
      <c r="K445" s="18"/>
      <c r="L445" s="18"/>
      <c r="M445" s="18"/>
      <c r="N445" s="18"/>
      <c r="O445" s="18"/>
      <c r="P445" s="18"/>
      <c r="Q445" s="18"/>
      <c r="R445" s="18"/>
      <c r="S445" s="80" t="s">
        <v>138</v>
      </c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83" t="s">
        <v>152</v>
      </c>
      <c r="AJ445" s="31"/>
      <c r="AK445" s="18"/>
      <c r="AL445" s="18"/>
      <c r="AM445" s="7"/>
      <c r="AN445" s="7"/>
      <c r="AO445" s="7"/>
      <c r="AP445" s="7"/>
      <c r="AQ445" s="7">
        <f t="shared" si="82"/>
        <v>3</v>
      </c>
      <c r="AR445" s="3">
        <f t="shared" si="86"/>
        <v>68</v>
      </c>
      <c r="AS445" s="8">
        <f t="shared" si="81"/>
        <v>4.4117647058823532E-2</v>
      </c>
    </row>
    <row r="446" spans="1:45" ht="12.75" customHeight="1" x14ac:dyDescent="0.2">
      <c r="A446" s="137"/>
      <c r="B446" s="99"/>
      <c r="C446" s="74" t="s">
        <v>92</v>
      </c>
      <c r="D446" s="40"/>
      <c r="E446" s="18"/>
      <c r="F446" s="18"/>
      <c r="G446" s="18"/>
      <c r="H446" s="18"/>
      <c r="I446" s="18"/>
      <c r="J446" s="80" t="s">
        <v>138</v>
      </c>
      <c r="K446" s="18"/>
      <c r="L446" s="18"/>
      <c r="M446" s="18"/>
      <c r="N446" s="18"/>
      <c r="O446" s="18"/>
      <c r="P446" s="18"/>
      <c r="Q446" s="18"/>
      <c r="R446" s="18"/>
      <c r="S446" s="80" t="s">
        <v>138</v>
      </c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83" t="s">
        <v>152</v>
      </c>
      <c r="AJ446" s="31"/>
      <c r="AK446" s="18"/>
      <c r="AL446" s="18"/>
      <c r="AM446" s="7"/>
      <c r="AN446" s="7"/>
      <c r="AO446" s="7"/>
      <c r="AP446" s="7"/>
      <c r="AQ446" s="7">
        <f t="shared" si="82"/>
        <v>3</v>
      </c>
      <c r="AR446" s="3">
        <f t="shared" si="86"/>
        <v>68</v>
      </c>
      <c r="AS446" s="8">
        <f t="shared" si="81"/>
        <v>4.4117647058823532E-2</v>
      </c>
    </row>
    <row r="447" spans="1:45" ht="12.75" customHeight="1" x14ac:dyDescent="0.2">
      <c r="A447" s="137"/>
      <c r="B447" s="100"/>
      <c r="C447" s="74" t="s">
        <v>127</v>
      </c>
      <c r="D447" s="38"/>
      <c r="E447" s="18"/>
      <c r="F447" s="18"/>
      <c r="G447" s="18"/>
      <c r="H447" s="18"/>
      <c r="I447" s="18"/>
      <c r="J447" s="80" t="s">
        <v>138</v>
      </c>
      <c r="K447" s="18"/>
      <c r="L447" s="18"/>
      <c r="M447" s="18"/>
      <c r="N447" s="18"/>
      <c r="O447" s="18"/>
      <c r="P447" s="18"/>
      <c r="Q447" s="18"/>
      <c r="R447" s="18"/>
      <c r="S447" s="80" t="s">
        <v>138</v>
      </c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83" t="s">
        <v>152</v>
      </c>
      <c r="AJ447" s="31"/>
      <c r="AK447" s="18"/>
      <c r="AL447" s="18"/>
      <c r="AM447" s="7"/>
      <c r="AN447" s="7"/>
      <c r="AO447" s="7"/>
      <c r="AP447" s="7"/>
      <c r="AQ447" s="7">
        <f t="shared" si="82"/>
        <v>3</v>
      </c>
      <c r="AR447" s="3">
        <f t="shared" si="86"/>
        <v>68</v>
      </c>
      <c r="AS447" s="8">
        <f t="shared" si="81"/>
        <v>4.4117647058823532E-2</v>
      </c>
    </row>
    <row r="448" spans="1:45" x14ac:dyDescent="0.2">
      <c r="A448" s="137"/>
      <c r="B448" s="98" t="s">
        <v>82</v>
      </c>
      <c r="C448" s="74" t="s">
        <v>90</v>
      </c>
      <c r="D448" s="40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31"/>
      <c r="AJ448" s="31"/>
      <c r="AK448" s="18"/>
      <c r="AL448" s="18"/>
      <c r="AM448" s="7"/>
      <c r="AN448" s="7"/>
      <c r="AO448" s="7"/>
      <c r="AP448" s="7"/>
      <c r="AQ448" s="7">
        <f t="shared" si="82"/>
        <v>0</v>
      </c>
      <c r="AR448" s="3">
        <f>34*1</f>
        <v>34</v>
      </c>
      <c r="AS448" s="8">
        <f t="shared" si="81"/>
        <v>0</v>
      </c>
    </row>
    <row r="449" spans="1:45" x14ac:dyDescent="0.2">
      <c r="A449" s="137"/>
      <c r="B449" s="99"/>
      <c r="C449" s="74" t="s">
        <v>91</v>
      </c>
      <c r="D449" s="3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31"/>
      <c r="AJ449" s="31"/>
      <c r="AK449" s="18"/>
      <c r="AL449" s="18"/>
      <c r="AM449" s="7"/>
      <c r="AN449" s="7"/>
      <c r="AO449" s="7"/>
      <c r="AP449" s="7"/>
      <c r="AQ449" s="7">
        <f t="shared" si="82"/>
        <v>0</v>
      </c>
      <c r="AR449" s="3">
        <f t="shared" ref="AR449:AR455" si="87">34*1</f>
        <v>34</v>
      </c>
      <c r="AS449" s="8">
        <f t="shared" si="81"/>
        <v>0</v>
      </c>
    </row>
    <row r="450" spans="1:45" x14ac:dyDescent="0.2">
      <c r="A450" s="137"/>
      <c r="B450" s="99"/>
      <c r="C450" s="74" t="s">
        <v>92</v>
      </c>
      <c r="D450" s="44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31"/>
      <c r="AJ450" s="31"/>
      <c r="AK450" s="18"/>
      <c r="AL450" s="18"/>
      <c r="AM450" s="7"/>
      <c r="AN450" s="7"/>
      <c r="AO450" s="7"/>
      <c r="AP450" s="7"/>
      <c r="AQ450" s="7">
        <f t="shared" si="82"/>
        <v>0</v>
      </c>
      <c r="AR450" s="3">
        <f t="shared" si="87"/>
        <v>34</v>
      </c>
      <c r="AS450" s="8">
        <f t="shared" si="81"/>
        <v>0</v>
      </c>
    </row>
    <row r="451" spans="1:45" x14ac:dyDescent="0.2">
      <c r="A451" s="137"/>
      <c r="B451" s="100"/>
      <c r="C451" s="74" t="s">
        <v>127</v>
      </c>
      <c r="D451" s="3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31"/>
      <c r="AJ451" s="31"/>
      <c r="AK451" s="18"/>
      <c r="AL451" s="18"/>
      <c r="AM451" s="7"/>
      <c r="AN451" s="7"/>
      <c r="AO451" s="7"/>
      <c r="AP451" s="7"/>
      <c r="AQ451" s="7">
        <f t="shared" si="82"/>
        <v>0</v>
      </c>
      <c r="AR451" s="3">
        <f t="shared" si="87"/>
        <v>34</v>
      </c>
      <c r="AS451" s="8">
        <f t="shared" si="81"/>
        <v>0</v>
      </c>
    </row>
    <row r="452" spans="1:45" ht="12.75" customHeight="1" x14ac:dyDescent="0.2">
      <c r="A452" s="137"/>
      <c r="B452" s="98" t="s">
        <v>34</v>
      </c>
      <c r="C452" s="74" t="s">
        <v>90</v>
      </c>
      <c r="D452" s="40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80" t="s">
        <v>138</v>
      </c>
      <c r="Q452" s="18"/>
      <c r="R452" s="18"/>
      <c r="S452" s="18"/>
      <c r="T452" s="30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83" t="s">
        <v>152</v>
      </c>
      <c r="AJ452" s="31"/>
      <c r="AK452" s="18"/>
      <c r="AL452" s="18"/>
      <c r="AM452" s="7"/>
      <c r="AN452" s="7"/>
      <c r="AO452" s="7"/>
      <c r="AP452" s="7"/>
      <c r="AQ452" s="7">
        <f t="shared" si="82"/>
        <v>2</v>
      </c>
      <c r="AR452" s="3">
        <f t="shared" si="87"/>
        <v>34</v>
      </c>
      <c r="AS452" s="8">
        <f t="shared" si="81"/>
        <v>5.8823529411764705E-2</v>
      </c>
    </row>
    <row r="453" spans="1:45" ht="12.75" customHeight="1" x14ac:dyDescent="0.2">
      <c r="A453" s="137"/>
      <c r="B453" s="99"/>
      <c r="C453" s="74" t="s">
        <v>91</v>
      </c>
      <c r="D453" s="40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30"/>
      <c r="T453" s="30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83" t="s">
        <v>152</v>
      </c>
      <c r="AJ453" s="31"/>
      <c r="AK453" s="18"/>
      <c r="AL453" s="18"/>
      <c r="AM453" s="7"/>
      <c r="AN453" s="7"/>
      <c r="AO453" s="7"/>
      <c r="AP453" s="7"/>
      <c r="AQ453" s="7">
        <f t="shared" si="82"/>
        <v>1</v>
      </c>
      <c r="AR453" s="3">
        <f t="shared" si="87"/>
        <v>34</v>
      </c>
      <c r="AS453" s="8">
        <f t="shared" si="81"/>
        <v>2.9411764705882353E-2</v>
      </c>
    </row>
    <row r="454" spans="1:45" ht="12.75" customHeight="1" x14ac:dyDescent="0.2">
      <c r="A454" s="137"/>
      <c r="B454" s="99"/>
      <c r="C454" s="74" t="s">
        <v>92</v>
      </c>
      <c r="D454" s="40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80" t="s">
        <v>138</v>
      </c>
      <c r="Q454" s="18"/>
      <c r="R454" s="18"/>
      <c r="S454" s="30"/>
      <c r="T454" s="30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83" t="s">
        <v>152</v>
      </c>
      <c r="AJ454" s="31"/>
      <c r="AK454" s="18"/>
      <c r="AL454" s="18"/>
      <c r="AM454" s="7"/>
      <c r="AN454" s="7"/>
      <c r="AO454" s="7"/>
      <c r="AP454" s="7"/>
      <c r="AQ454" s="7">
        <f t="shared" si="82"/>
        <v>2</v>
      </c>
      <c r="AR454" s="3">
        <f t="shared" si="87"/>
        <v>34</v>
      </c>
      <c r="AS454" s="8">
        <f t="shared" si="81"/>
        <v>5.8823529411764705E-2</v>
      </c>
    </row>
    <row r="455" spans="1:45" ht="12.75" customHeight="1" x14ac:dyDescent="0.2">
      <c r="A455" s="137"/>
      <c r="B455" s="99"/>
      <c r="C455" s="74" t="s">
        <v>127</v>
      </c>
      <c r="D455" s="3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30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83" t="s">
        <v>152</v>
      </c>
      <c r="AJ455" s="31"/>
      <c r="AK455" s="18"/>
      <c r="AL455" s="18"/>
      <c r="AM455" s="7"/>
      <c r="AN455" s="7"/>
      <c r="AO455" s="7"/>
      <c r="AP455" s="7"/>
      <c r="AQ455" s="7">
        <f t="shared" si="82"/>
        <v>1</v>
      </c>
      <c r="AR455" s="3">
        <f t="shared" si="87"/>
        <v>34</v>
      </c>
      <c r="AS455" s="8">
        <f t="shared" si="81"/>
        <v>2.9411764705882353E-2</v>
      </c>
    </row>
    <row r="456" spans="1:45" ht="12.75" customHeight="1" x14ac:dyDescent="0.2">
      <c r="A456" s="137"/>
      <c r="B456" s="98" t="s">
        <v>27</v>
      </c>
      <c r="C456" s="74" t="s">
        <v>90</v>
      </c>
      <c r="D456" s="3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30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83" t="s">
        <v>152</v>
      </c>
      <c r="AJ456" s="31"/>
      <c r="AK456" s="18"/>
      <c r="AL456" s="18"/>
      <c r="AM456" s="7"/>
      <c r="AN456" s="7"/>
      <c r="AO456" s="7"/>
      <c r="AP456" s="7"/>
      <c r="AQ456" s="7">
        <f t="shared" si="82"/>
        <v>1</v>
      </c>
      <c r="AR456" s="3">
        <v>68</v>
      </c>
      <c r="AS456" s="8">
        <f t="shared" si="81"/>
        <v>1.4705882352941176E-2</v>
      </c>
    </row>
    <row r="457" spans="1:45" ht="12.75" customHeight="1" x14ac:dyDescent="0.2">
      <c r="A457" s="137"/>
      <c r="B457" s="99"/>
      <c r="C457" s="74" t="s">
        <v>91</v>
      </c>
      <c r="D457" s="3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30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83" t="s">
        <v>152</v>
      </c>
      <c r="AJ457" s="31"/>
      <c r="AK457" s="18"/>
      <c r="AL457" s="18"/>
      <c r="AM457" s="7"/>
      <c r="AN457" s="7"/>
      <c r="AO457" s="7"/>
      <c r="AP457" s="7"/>
      <c r="AQ457" s="7">
        <f t="shared" si="82"/>
        <v>1</v>
      </c>
      <c r="AR457" s="3">
        <v>68</v>
      </c>
      <c r="AS457" s="8">
        <f t="shared" si="81"/>
        <v>1.4705882352941176E-2</v>
      </c>
    </row>
    <row r="458" spans="1:45" ht="12.75" customHeight="1" x14ac:dyDescent="0.2">
      <c r="A458" s="137"/>
      <c r="B458" s="99"/>
      <c r="C458" s="74" t="s">
        <v>92</v>
      </c>
      <c r="D458" s="44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30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83" t="s">
        <v>152</v>
      </c>
      <c r="AJ458" s="31"/>
      <c r="AK458" s="18"/>
      <c r="AL458" s="18"/>
      <c r="AM458" s="7"/>
      <c r="AN458" s="7"/>
      <c r="AO458" s="7"/>
      <c r="AP458" s="7"/>
      <c r="AQ458" s="7">
        <f t="shared" si="82"/>
        <v>1</v>
      </c>
      <c r="AR458" s="3">
        <v>68</v>
      </c>
      <c r="AS458" s="8">
        <f t="shared" si="81"/>
        <v>1.4705882352941176E-2</v>
      </c>
    </row>
    <row r="459" spans="1:45" ht="12.75" customHeight="1" x14ac:dyDescent="0.2">
      <c r="A459" s="137"/>
      <c r="B459" s="100"/>
      <c r="C459" s="74" t="s">
        <v>127</v>
      </c>
      <c r="D459" s="3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30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83" t="s">
        <v>152</v>
      </c>
      <c r="AJ459" s="31"/>
      <c r="AK459" s="18"/>
      <c r="AL459" s="18"/>
      <c r="AM459" s="7"/>
      <c r="AN459" s="7"/>
      <c r="AO459" s="7"/>
      <c r="AP459" s="7"/>
      <c r="AQ459" s="7">
        <f t="shared" si="82"/>
        <v>1</v>
      </c>
      <c r="AR459" s="3">
        <v>68</v>
      </c>
      <c r="AS459" s="8">
        <f t="shared" si="81"/>
        <v>1.4705882352941176E-2</v>
      </c>
    </row>
    <row r="460" spans="1:45" ht="12.75" customHeight="1" x14ac:dyDescent="0.2">
      <c r="A460" s="137"/>
      <c r="B460" s="98" t="s">
        <v>31</v>
      </c>
      <c r="C460" s="85" t="s">
        <v>90</v>
      </c>
      <c r="D460" s="86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30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83" t="s">
        <v>152</v>
      </c>
      <c r="AJ460" s="31"/>
      <c r="AK460" s="18"/>
      <c r="AL460" s="18"/>
      <c r="AM460" s="7"/>
      <c r="AN460" s="7"/>
      <c r="AO460" s="7"/>
      <c r="AP460" s="7"/>
      <c r="AQ460" s="7">
        <f t="shared" si="82"/>
        <v>1</v>
      </c>
      <c r="AR460" s="3">
        <v>34</v>
      </c>
      <c r="AS460" s="8">
        <f t="shared" si="81"/>
        <v>2.9411764705882353E-2</v>
      </c>
    </row>
    <row r="461" spans="1:45" ht="12.75" customHeight="1" x14ac:dyDescent="0.2">
      <c r="A461" s="137"/>
      <c r="B461" s="99"/>
      <c r="C461" s="85" t="s">
        <v>91</v>
      </c>
      <c r="D461" s="86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30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83" t="s">
        <v>152</v>
      </c>
      <c r="AJ461" s="31"/>
      <c r="AK461" s="18"/>
      <c r="AL461" s="18"/>
      <c r="AM461" s="7"/>
      <c r="AN461" s="7"/>
      <c r="AO461" s="7"/>
      <c r="AP461" s="7"/>
      <c r="AQ461" s="7">
        <f t="shared" si="82"/>
        <v>1</v>
      </c>
      <c r="AR461" s="3">
        <v>34</v>
      </c>
      <c r="AS461" s="8">
        <f t="shared" si="81"/>
        <v>2.9411764705882353E-2</v>
      </c>
    </row>
    <row r="462" spans="1:45" ht="12.75" customHeight="1" x14ac:dyDescent="0.2">
      <c r="A462" s="137"/>
      <c r="B462" s="99"/>
      <c r="C462" s="85" t="s">
        <v>92</v>
      </c>
      <c r="D462" s="86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30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83" t="s">
        <v>152</v>
      </c>
      <c r="AJ462" s="31"/>
      <c r="AK462" s="18"/>
      <c r="AL462" s="18"/>
      <c r="AM462" s="7"/>
      <c r="AN462" s="7"/>
      <c r="AO462" s="7"/>
      <c r="AP462" s="7"/>
      <c r="AQ462" s="7">
        <f t="shared" si="82"/>
        <v>1</v>
      </c>
      <c r="AR462" s="3">
        <v>34</v>
      </c>
      <c r="AS462" s="8">
        <f t="shared" si="81"/>
        <v>2.9411764705882353E-2</v>
      </c>
    </row>
    <row r="463" spans="1:45" ht="12.75" customHeight="1" x14ac:dyDescent="0.2">
      <c r="A463" s="137"/>
      <c r="B463" s="100"/>
      <c r="C463" s="85" t="s">
        <v>127</v>
      </c>
      <c r="D463" s="86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30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83" t="s">
        <v>152</v>
      </c>
      <c r="AJ463" s="31"/>
      <c r="AK463" s="18"/>
      <c r="AL463" s="18"/>
      <c r="AM463" s="7"/>
      <c r="AN463" s="7"/>
      <c r="AO463" s="7"/>
      <c r="AP463" s="7"/>
      <c r="AQ463" s="7">
        <f t="shared" si="82"/>
        <v>1</v>
      </c>
      <c r="AR463" s="3">
        <v>34</v>
      </c>
      <c r="AS463" s="8">
        <f t="shared" si="81"/>
        <v>2.9411764705882353E-2</v>
      </c>
    </row>
    <row r="464" spans="1:45" ht="12.75" customHeight="1" x14ac:dyDescent="0.2">
      <c r="A464" s="137"/>
      <c r="B464" s="98" t="s">
        <v>29</v>
      </c>
      <c r="C464" s="74" t="s">
        <v>90</v>
      </c>
      <c r="D464" s="3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30"/>
      <c r="T464" s="18"/>
      <c r="U464" s="18"/>
      <c r="V464" s="18"/>
      <c r="W464" s="80" t="s">
        <v>138</v>
      </c>
      <c r="X464" s="4"/>
      <c r="Y464" s="4"/>
      <c r="Z464" s="4"/>
      <c r="AA464" s="4"/>
      <c r="AB464" s="4"/>
      <c r="AC464" s="4"/>
      <c r="AD464" s="4"/>
      <c r="AE464" s="4"/>
      <c r="AF464" s="83" t="s">
        <v>152</v>
      </c>
      <c r="AG464" s="4"/>
      <c r="AH464" s="80" t="s">
        <v>138</v>
      </c>
      <c r="AI464" s="80" t="s">
        <v>138</v>
      </c>
      <c r="AJ464" s="31"/>
      <c r="AK464" s="18"/>
      <c r="AL464" s="18"/>
      <c r="AM464" s="7"/>
      <c r="AN464" s="7"/>
      <c r="AO464" s="7"/>
      <c r="AP464" s="7"/>
      <c r="AQ464" s="7">
        <f t="shared" si="82"/>
        <v>4</v>
      </c>
      <c r="AR464" s="3">
        <f t="shared" ref="AR464:AR479" si="88">34*2</f>
        <v>68</v>
      </c>
      <c r="AS464" s="8">
        <f t="shared" si="81"/>
        <v>5.8823529411764705E-2</v>
      </c>
    </row>
    <row r="465" spans="1:45" ht="12.75" customHeight="1" x14ac:dyDescent="0.2">
      <c r="A465" s="137"/>
      <c r="B465" s="99"/>
      <c r="C465" s="74" t="s">
        <v>91</v>
      </c>
      <c r="D465" s="3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30"/>
      <c r="T465" s="18"/>
      <c r="U465" s="18"/>
      <c r="V465" s="18"/>
      <c r="W465" s="80" t="s">
        <v>138</v>
      </c>
      <c r="X465" s="4"/>
      <c r="Y465" s="4"/>
      <c r="Z465" s="4"/>
      <c r="AA465" s="4"/>
      <c r="AB465" s="4"/>
      <c r="AC465" s="4"/>
      <c r="AD465" s="4"/>
      <c r="AE465" s="4"/>
      <c r="AF465" s="83" t="s">
        <v>152</v>
      </c>
      <c r="AG465" s="4"/>
      <c r="AH465" s="80" t="s">
        <v>138</v>
      </c>
      <c r="AI465" s="80" t="s">
        <v>138</v>
      </c>
      <c r="AJ465" s="31"/>
      <c r="AK465" s="18"/>
      <c r="AL465" s="18"/>
      <c r="AM465" s="7"/>
      <c r="AN465" s="7"/>
      <c r="AO465" s="7"/>
      <c r="AP465" s="7"/>
      <c r="AQ465" s="7">
        <f t="shared" si="82"/>
        <v>4</v>
      </c>
      <c r="AR465" s="3">
        <f t="shared" si="88"/>
        <v>68</v>
      </c>
      <c r="AS465" s="8">
        <f t="shared" si="81"/>
        <v>5.8823529411764705E-2</v>
      </c>
    </row>
    <row r="466" spans="1:45" ht="12.75" customHeight="1" x14ac:dyDescent="0.2">
      <c r="A466" s="137"/>
      <c r="B466" s="99"/>
      <c r="C466" s="74" t="s">
        <v>92</v>
      </c>
      <c r="D466" s="44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30"/>
      <c r="T466" s="18"/>
      <c r="U466" s="18"/>
      <c r="V466" s="18"/>
      <c r="W466" s="80" t="s">
        <v>138</v>
      </c>
      <c r="X466" s="4"/>
      <c r="Y466" s="4"/>
      <c r="Z466" s="4"/>
      <c r="AA466" s="4"/>
      <c r="AB466" s="4"/>
      <c r="AC466" s="4"/>
      <c r="AD466" s="4"/>
      <c r="AE466" s="4"/>
      <c r="AF466" s="83" t="s">
        <v>152</v>
      </c>
      <c r="AG466" s="4"/>
      <c r="AH466" s="80" t="s">
        <v>138</v>
      </c>
      <c r="AI466" s="80" t="s">
        <v>138</v>
      </c>
      <c r="AJ466" s="31"/>
      <c r="AK466" s="18"/>
      <c r="AL466" s="18"/>
      <c r="AM466" s="7"/>
      <c r="AN466" s="7"/>
      <c r="AO466" s="7"/>
      <c r="AP466" s="7"/>
      <c r="AQ466" s="7">
        <f t="shared" si="82"/>
        <v>4</v>
      </c>
      <c r="AR466" s="3">
        <f t="shared" si="88"/>
        <v>68</v>
      </c>
      <c r="AS466" s="8">
        <f t="shared" si="81"/>
        <v>5.8823529411764705E-2</v>
      </c>
    </row>
    <row r="467" spans="1:45" ht="12.75" customHeight="1" x14ac:dyDescent="0.2">
      <c r="A467" s="137"/>
      <c r="B467" s="100"/>
      <c r="C467" s="74" t="s">
        <v>127</v>
      </c>
      <c r="D467" s="3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30"/>
      <c r="T467" s="18"/>
      <c r="U467" s="18"/>
      <c r="V467" s="18"/>
      <c r="W467" s="80" t="s">
        <v>138</v>
      </c>
      <c r="X467" s="4"/>
      <c r="Y467" s="4"/>
      <c r="Z467" s="4"/>
      <c r="AA467" s="4"/>
      <c r="AB467" s="4"/>
      <c r="AC467" s="4"/>
      <c r="AD467" s="4"/>
      <c r="AE467" s="4"/>
      <c r="AF467" s="83" t="s">
        <v>152</v>
      </c>
      <c r="AG467" s="4"/>
      <c r="AH467" s="80" t="s">
        <v>138</v>
      </c>
      <c r="AI467" s="80" t="s">
        <v>138</v>
      </c>
      <c r="AJ467" s="31"/>
      <c r="AK467" s="18"/>
      <c r="AL467" s="18"/>
      <c r="AM467" s="7"/>
      <c r="AN467" s="7"/>
      <c r="AO467" s="7"/>
      <c r="AP467" s="7"/>
      <c r="AQ467" s="7">
        <f t="shared" si="82"/>
        <v>4</v>
      </c>
      <c r="AR467" s="3">
        <f t="shared" si="88"/>
        <v>68</v>
      </c>
      <c r="AS467" s="8">
        <f t="shared" si="81"/>
        <v>5.8823529411764705E-2</v>
      </c>
    </row>
    <row r="468" spans="1:45" ht="12.75" customHeight="1" x14ac:dyDescent="0.2">
      <c r="A468" s="137"/>
      <c r="B468" s="98" t="s">
        <v>33</v>
      </c>
      <c r="C468" s="74" t="s">
        <v>90</v>
      </c>
      <c r="D468" s="3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80" t="s">
        <v>138</v>
      </c>
      <c r="S468" s="30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80" t="s">
        <v>138</v>
      </c>
      <c r="AF468" s="80" t="s">
        <v>138</v>
      </c>
      <c r="AG468" s="18"/>
      <c r="AH468" s="83" t="s">
        <v>152</v>
      </c>
      <c r="AI468" s="80" t="s">
        <v>138</v>
      </c>
      <c r="AJ468" s="31"/>
      <c r="AK468" s="18"/>
      <c r="AL468" s="18"/>
      <c r="AM468" s="7"/>
      <c r="AN468" s="7"/>
      <c r="AO468" s="7"/>
      <c r="AP468" s="7"/>
      <c r="AQ468" s="7">
        <f t="shared" si="82"/>
        <v>5</v>
      </c>
      <c r="AR468" s="3">
        <f t="shared" si="88"/>
        <v>68</v>
      </c>
      <c r="AS468" s="8">
        <f t="shared" si="81"/>
        <v>7.3529411764705885E-2</v>
      </c>
    </row>
    <row r="469" spans="1:45" ht="12.75" customHeight="1" x14ac:dyDescent="0.2">
      <c r="A469" s="137"/>
      <c r="B469" s="99"/>
      <c r="C469" s="74" t="s">
        <v>91</v>
      </c>
      <c r="D469" s="3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30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83" t="s">
        <v>152</v>
      </c>
      <c r="AI469" s="31"/>
      <c r="AJ469" s="31"/>
      <c r="AK469" s="18"/>
      <c r="AL469" s="18"/>
      <c r="AM469" s="7"/>
      <c r="AN469" s="7"/>
      <c r="AO469" s="7"/>
      <c r="AP469" s="7"/>
      <c r="AQ469" s="7">
        <f t="shared" si="82"/>
        <v>1</v>
      </c>
      <c r="AR469" s="3">
        <f t="shared" si="88"/>
        <v>68</v>
      </c>
      <c r="AS469" s="8">
        <f t="shared" si="81"/>
        <v>1.4705882352941176E-2</v>
      </c>
    </row>
    <row r="470" spans="1:45" ht="12.75" customHeight="1" x14ac:dyDescent="0.2">
      <c r="A470" s="137"/>
      <c r="B470" s="99"/>
      <c r="C470" s="74" t="s">
        <v>92</v>
      </c>
      <c r="D470" s="44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30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83" t="s">
        <v>152</v>
      </c>
      <c r="AI470" s="31"/>
      <c r="AJ470" s="31"/>
      <c r="AK470" s="18"/>
      <c r="AL470" s="18"/>
      <c r="AM470" s="7"/>
      <c r="AN470" s="7"/>
      <c r="AO470" s="7"/>
      <c r="AP470" s="7"/>
      <c r="AQ470" s="7">
        <f t="shared" si="82"/>
        <v>1</v>
      </c>
      <c r="AR470" s="3">
        <f t="shared" si="88"/>
        <v>68</v>
      </c>
      <c r="AS470" s="8">
        <f t="shared" si="81"/>
        <v>1.4705882352941176E-2</v>
      </c>
    </row>
    <row r="471" spans="1:45" ht="12.75" customHeight="1" x14ac:dyDescent="0.2">
      <c r="A471" s="137"/>
      <c r="B471" s="100"/>
      <c r="C471" s="74" t="s">
        <v>127</v>
      </c>
      <c r="D471" s="3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80" t="s">
        <v>138</v>
      </c>
      <c r="S471" s="30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80" t="s">
        <v>138</v>
      </c>
      <c r="AF471" s="80" t="s">
        <v>138</v>
      </c>
      <c r="AG471" s="18"/>
      <c r="AH471" s="83" t="s">
        <v>152</v>
      </c>
      <c r="AI471" s="80" t="s">
        <v>138</v>
      </c>
      <c r="AJ471" s="31"/>
      <c r="AK471" s="18"/>
      <c r="AL471" s="18"/>
      <c r="AM471" s="7"/>
      <c r="AN471" s="7"/>
      <c r="AO471" s="7"/>
      <c r="AP471" s="7"/>
      <c r="AQ471" s="7">
        <f t="shared" si="82"/>
        <v>5</v>
      </c>
      <c r="AR471" s="3">
        <f t="shared" si="88"/>
        <v>68</v>
      </c>
      <c r="AS471" s="8">
        <f t="shared" si="81"/>
        <v>7.3529411764705885E-2</v>
      </c>
    </row>
    <row r="472" spans="1:45" ht="12.75" customHeight="1" x14ac:dyDescent="0.2">
      <c r="A472" s="137"/>
      <c r="B472" s="101" t="s">
        <v>36</v>
      </c>
      <c r="C472" s="74" t="s">
        <v>90</v>
      </c>
      <c r="D472" s="3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30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81"/>
      <c r="AJ472" s="31"/>
      <c r="AK472" s="18"/>
      <c r="AL472" s="18"/>
      <c r="AM472" s="7"/>
      <c r="AN472" s="7"/>
      <c r="AO472" s="7"/>
      <c r="AP472" s="7"/>
      <c r="AQ472" s="7">
        <f t="shared" si="82"/>
        <v>0</v>
      </c>
      <c r="AR472" s="3">
        <f t="shared" si="88"/>
        <v>68</v>
      </c>
      <c r="AS472" s="8">
        <f t="shared" si="81"/>
        <v>0</v>
      </c>
    </row>
    <row r="473" spans="1:45" ht="12.75" customHeight="1" x14ac:dyDescent="0.2">
      <c r="A473" s="137"/>
      <c r="B473" s="101"/>
      <c r="C473" s="74" t="s">
        <v>91</v>
      </c>
      <c r="D473" s="3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30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81"/>
      <c r="AJ473" s="31"/>
      <c r="AK473" s="18"/>
      <c r="AL473" s="18"/>
      <c r="AM473" s="7"/>
      <c r="AN473" s="7"/>
      <c r="AO473" s="7"/>
      <c r="AP473" s="7"/>
      <c r="AQ473" s="7">
        <f t="shared" si="82"/>
        <v>0</v>
      </c>
      <c r="AR473" s="3">
        <f t="shared" si="88"/>
        <v>68</v>
      </c>
      <c r="AS473" s="8">
        <f t="shared" si="81"/>
        <v>0</v>
      </c>
    </row>
    <row r="474" spans="1:45" ht="12.75" customHeight="1" x14ac:dyDescent="0.2">
      <c r="A474" s="137"/>
      <c r="B474" s="101"/>
      <c r="C474" s="74" t="s">
        <v>92</v>
      </c>
      <c r="D474" s="44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30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81"/>
      <c r="AJ474" s="31"/>
      <c r="AK474" s="18"/>
      <c r="AL474" s="18"/>
      <c r="AM474" s="7"/>
      <c r="AN474" s="7"/>
      <c r="AO474" s="7"/>
      <c r="AP474" s="7"/>
      <c r="AQ474" s="7">
        <f t="shared" si="82"/>
        <v>0</v>
      </c>
      <c r="AR474" s="3">
        <f t="shared" si="88"/>
        <v>68</v>
      </c>
      <c r="AS474" s="8">
        <f t="shared" si="81"/>
        <v>0</v>
      </c>
    </row>
    <row r="475" spans="1:45" ht="12.75" customHeight="1" x14ac:dyDescent="0.2">
      <c r="A475" s="137"/>
      <c r="B475" s="101"/>
      <c r="C475" s="74" t="s">
        <v>127</v>
      </c>
      <c r="D475" s="3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30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81"/>
      <c r="AJ475" s="31"/>
      <c r="AK475" s="18"/>
      <c r="AL475" s="18"/>
      <c r="AM475" s="7"/>
      <c r="AN475" s="7"/>
      <c r="AO475" s="7"/>
      <c r="AP475" s="7"/>
      <c r="AQ475" s="7">
        <f t="shared" si="82"/>
        <v>0</v>
      </c>
      <c r="AR475" s="3">
        <f t="shared" si="88"/>
        <v>68</v>
      </c>
      <c r="AS475" s="8">
        <f t="shared" si="81"/>
        <v>0</v>
      </c>
    </row>
    <row r="476" spans="1:45" ht="12.75" customHeight="1" x14ac:dyDescent="0.2">
      <c r="A476" s="137"/>
      <c r="B476" s="101" t="s">
        <v>28</v>
      </c>
      <c r="C476" s="74" t="s">
        <v>90</v>
      </c>
      <c r="D476" s="3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30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83" t="s">
        <v>152</v>
      </c>
      <c r="AJ476" s="31"/>
      <c r="AK476" s="18"/>
      <c r="AL476" s="18"/>
      <c r="AM476" s="7"/>
      <c r="AN476" s="7"/>
      <c r="AO476" s="7"/>
      <c r="AP476" s="7"/>
      <c r="AQ476" s="7">
        <f t="shared" si="82"/>
        <v>1</v>
      </c>
      <c r="AR476" s="3">
        <f t="shared" si="88"/>
        <v>68</v>
      </c>
      <c r="AS476" s="8">
        <f t="shared" si="81"/>
        <v>1.4705882352941176E-2</v>
      </c>
    </row>
    <row r="477" spans="1:45" ht="12.75" customHeight="1" x14ac:dyDescent="0.2">
      <c r="A477" s="137"/>
      <c r="B477" s="101"/>
      <c r="C477" s="74" t="s">
        <v>91</v>
      </c>
      <c r="D477" s="3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30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83" t="s">
        <v>152</v>
      </c>
      <c r="AJ477" s="31"/>
      <c r="AK477" s="18"/>
      <c r="AL477" s="18"/>
      <c r="AM477" s="7"/>
      <c r="AN477" s="7"/>
      <c r="AO477" s="7"/>
      <c r="AP477" s="7"/>
      <c r="AQ477" s="7">
        <f t="shared" si="82"/>
        <v>1</v>
      </c>
      <c r="AR477" s="3">
        <f t="shared" si="88"/>
        <v>68</v>
      </c>
      <c r="AS477" s="8">
        <f t="shared" si="81"/>
        <v>1.4705882352941176E-2</v>
      </c>
    </row>
    <row r="478" spans="1:45" ht="12.75" customHeight="1" x14ac:dyDescent="0.2">
      <c r="A478" s="137"/>
      <c r="B478" s="101"/>
      <c r="C478" s="74" t="s">
        <v>92</v>
      </c>
      <c r="D478" s="44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30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83" t="s">
        <v>152</v>
      </c>
      <c r="AJ478" s="31"/>
      <c r="AK478" s="18"/>
      <c r="AL478" s="18"/>
      <c r="AM478" s="7"/>
      <c r="AN478" s="7"/>
      <c r="AO478" s="7"/>
      <c r="AP478" s="7"/>
      <c r="AQ478" s="7">
        <f t="shared" si="82"/>
        <v>1</v>
      </c>
      <c r="AR478" s="3">
        <f t="shared" si="88"/>
        <v>68</v>
      </c>
      <c r="AS478" s="8">
        <f t="shared" si="81"/>
        <v>1.4705882352941176E-2</v>
      </c>
    </row>
    <row r="479" spans="1:45" ht="12.75" customHeight="1" x14ac:dyDescent="0.2">
      <c r="A479" s="137"/>
      <c r="B479" s="101"/>
      <c r="C479" s="74" t="s">
        <v>127</v>
      </c>
      <c r="D479" s="3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30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83" t="s">
        <v>152</v>
      </c>
      <c r="AJ479" s="31"/>
      <c r="AK479" s="18"/>
      <c r="AL479" s="18"/>
      <c r="AM479" s="7"/>
      <c r="AN479" s="7"/>
      <c r="AO479" s="7"/>
      <c r="AP479" s="7"/>
      <c r="AQ479" s="7">
        <f t="shared" si="82"/>
        <v>1</v>
      </c>
      <c r="AR479" s="3">
        <f t="shared" si="88"/>
        <v>68</v>
      </c>
      <c r="AS479" s="8">
        <f t="shared" si="81"/>
        <v>1.4705882352941176E-2</v>
      </c>
    </row>
    <row r="480" spans="1:45" ht="12.75" customHeight="1" x14ac:dyDescent="0.2">
      <c r="A480" s="137"/>
      <c r="B480" s="101" t="s">
        <v>43</v>
      </c>
      <c r="C480" s="74" t="s">
        <v>90</v>
      </c>
      <c r="D480" s="3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30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31"/>
      <c r="AJ480" s="31"/>
      <c r="AK480" s="18"/>
      <c r="AL480" s="18"/>
      <c r="AM480" s="7"/>
      <c r="AN480" s="7"/>
      <c r="AO480" s="7"/>
      <c r="AP480" s="7"/>
      <c r="AQ480" s="7">
        <f t="shared" si="82"/>
        <v>0</v>
      </c>
      <c r="AR480" s="3">
        <f t="shared" ref="AR480:AR491" si="89">34*1</f>
        <v>34</v>
      </c>
      <c r="AS480" s="8">
        <f t="shared" si="81"/>
        <v>0</v>
      </c>
    </row>
    <row r="481" spans="1:45" ht="12.75" customHeight="1" x14ac:dyDescent="0.2">
      <c r="A481" s="137"/>
      <c r="B481" s="101"/>
      <c r="C481" s="74" t="s">
        <v>91</v>
      </c>
      <c r="D481" s="3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30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31"/>
      <c r="AJ481" s="31"/>
      <c r="AK481" s="18"/>
      <c r="AL481" s="18"/>
      <c r="AM481" s="7"/>
      <c r="AN481" s="7"/>
      <c r="AO481" s="7"/>
      <c r="AP481" s="7"/>
      <c r="AQ481" s="7">
        <f t="shared" si="82"/>
        <v>0</v>
      </c>
      <c r="AR481" s="3">
        <f t="shared" si="89"/>
        <v>34</v>
      </c>
      <c r="AS481" s="8">
        <f t="shared" si="81"/>
        <v>0</v>
      </c>
    </row>
    <row r="482" spans="1:45" ht="12.75" customHeight="1" x14ac:dyDescent="0.2">
      <c r="A482" s="137"/>
      <c r="B482" s="101"/>
      <c r="C482" s="74" t="s">
        <v>92</v>
      </c>
      <c r="D482" s="44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30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31"/>
      <c r="AJ482" s="31"/>
      <c r="AK482" s="18"/>
      <c r="AL482" s="18"/>
      <c r="AM482" s="7"/>
      <c r="AN482" s="7"/>
      <c r="AO482" s="7"/>
      <c r="AP482" s="7"/>
      <c r="AQ482" s="7">
        <f t="shared" si="82"/>
        <v>0</v>
      </c>
      <c r="AR482" s="3">
        <f t="shared" si="89"/>
        <v>34</v>
      </c>
      <c r="AS482" s="8">
        <f t="shared" si="81"/>
        <v>0</v>
      </c>
    </row>
    <row r="483" spans="1:45" ht="12.75" customHeight="1" x14ac:dyDescent="0.2">
      <c r="A483" s="137"/>
      <c r="B483" s="101"/>
      <c r="C483" s="74" t="s">
        <v>127</v>
      </c>
      <c r="D483" s="3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30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31"/>
      <c r="AJ483" s="31"/>
      <c r="AK483" s="18"/>
      <c r="AL483" s="18"/>
      <c r="AM483" s="7"/>
      <c r="AN483" s="7"/>
      <c r="AO483" s="7"/>
      <c r="AP483" s="7"/>
      <c r="AQ483" s="7">
        <f t="shared" si="82"/>
        <v>0</v>
      </c>
      <c r="AR483" s="3">
        <f t="shared" si="89"/>
        <v>34</v>
      </c>
      <c r="AS483" s="8">
        <f t="shared" si="81"/>
        <v>0</v>
      </c>
    </row>
    <row r="484" spans="1:45" ht="12.75" customHeight="1" x14ac:dyDescent="0.2">
      <c r="A484" s="137"/>
      <c r="B484" s="101" t="s">
        <v>69</v>
      </c>
      <c r="C484" s="74" t="s">
        <v>90</v>
      </c>
      <c r="D484" s="3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30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31"/>
      <c r="AJ484" s="31"/>
      <c r="AK484" s="18"/>
      <c r="AL484" s="18"/>
      <c r="AM484" s="7"/>
      <c r="AN484" s="7"/>
      <c r="AO484" s="7"/>
      <c r="AP484" s="7"/>
      <c r="AQ484" s="7">
        <f t="shared" si="82"/>
        <v>0</v>
      </c>
      <c r="AR484" s="3">
        <f t="shared" si="89"/>
        <v>34</v>
      </c>
      <c r="AS484" s="8">
        <f t="shared" si="81"/>
        <v>0</v>
      </c>
    </row>
    <row r="485" spans="1:45" ht="12.75" customHeight="1" x14ac:dyDescent="0.2">
      <c r="A485" s="137"/>
      <c r="B485" s="101"/>
      <c r="C485" s="74" t="s">
        <v>91</v>
      </c>
      <c r="D485" s="3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30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31"/>
      <c r="AJ485" s="31"/>
      <c r="AK485" s="18"/>
      <c r="AL485" s="18"/>
      <c r="AM485" s="7"/>
      <c r="AN485" s="7"/>
      <c r="AO485" s="7"/>
      <c r="AP485" s="7"/>
      <c r="AQ485" s="7">
        <f t="shared" si="82"/>
        <v>0</v>
      </c>
      <c r="AR485" s="3">
        <f t="shared" si="89"/>
        <v>34</v>
      </c>
      <c r="AS485" s="8">
        <f t="shared" si="81"/>
        <v>0</v>
      </c>
    </row>
    <row r="486" spans="1:45" ht="12.75" customHeight="1" x14ac:dyDescent="0.2">
      <c r="A486" s="137"/>
      <c r="B486" s="101"/>
      <c r="C486" s="74" t="s">
        <v>92</v>
      </c>
      <c r="D486" s="44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30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31"/>
      <c r="AJ486" s="31"/>
      <c r="AK486" s="18"/>
      <c r="AL486" s="18"/>
      <c r="AM486" s="7"/>
      <c r="AN486" s="7"/>
      <c r="AO486" s="7"/>
      <c r="AP486" s="7"/>
      <c r="AQ486" s="7">
        <f t="shared" si="82"/>
        <v>0</v>
      </c>
      <c r="AR486" s="3">
        <f t="shared" si="89"/>
        <v>34</v>
      </c>
      <c r="AS486" s="8">
        <f t="shared" si="81"/>
        <v>0</v>
      </c>
    </row>
    <row r="487" spans="1:45" ht="12.75" customHeight="1" x14ac:dyDescent="0.2">
      <c r="A487" s="137"/>
      <c r="B487" s="101"/>
      <c r="C487" s="74" t="s">
        <v>127</v>
      </c>
      <c r="D487" s="3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30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31"/>
      <c r="AJ487" s="31"/>
      <c r="AK487" s="18"/>
      <c r="AL487" s="18"/>
      <c r="AM487" s="7"/>
      <c r="AN487" s="7"/>
      <c r="AO487" s="7"/>
      <c r="AP487" s="7"/>
      <c r="AQ487" s="7">
        <f t="shared" si="82"/>
        <v>0</v>
      </c>
      <c r="AR487" s="3">
        <f t="shared" si="89"/>
        <v>34</v>
      </c>
      <c r="AS487" s="8">
        <f t="shared" si="81"/>
        <v>0</v>
      </c>
    </row>
    <row r="488" spans="1:45" ht="12.75" customHeight="1" x14ac:dyDescent="0.2">
      <c r="A488" s="137"/>
      <c r="B488" s="101" t="s">
        <v>89</v>
      </c>
      <c r="C488" s="74" t="s">
        <v>90</v>
      </c>
      <c r="D488" s="3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30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31"/>
      <c r="AJ488" s="31"/>
      <c r="AK488" s="18"/>
      <c r="AL488" s="18"/>
      <c r="AM488" s="7"/>
      <c r="AN488" s="7"/>
      <c r="AO488" s="7"/>
      <c r="AP488" s="7"/>
      <c r="AQ488" s="7">
        <f t="shared" si="82"/>
        <v>0</v>
      </c>
      <c r="AR488" s="3">
        <f t="shared" si="89"/>
        <v>34</v>
      </c>
      <c r="AS488" s="8">
        <f t="shared" si="81"/>
        <v>0</v>
      </c>
    </row>
    <row r="489" spans="1:45" ht="12.75" customHeight="1" x14ac:dyDescent="0.2">
      <c r="A489" s="137"/>
      <c r="B489" s="101"/>
      <c r="C489" s="74" t="s">
        <v>91</v>
      </c>
      <c r="D489" s="3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30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31"/>
      <c r="AJ489" s="31"/>
      <c r="AK489" s="18"/>
      <c r="AL489" s="18"/>
      <c r="AM489" s="7"/>
      <c r="AN489" s="7"/>
      <c r="AO489" s="7"/>
      <c r="AP489" s="7"/>
      <c r="AQ489" s="7">
        <f t="shared" si="82"/>
        <v>0</v>
      </c>
      <c r="AR489" s="3">
        <f t="shared" si="89"/>
        <v>34</v>
      </c>
      <c r="AS489" s="8">
        <f t="shared" si="81"/>
        <v>0</v>
      </c>
    </row>
    <row r="490" spans="1:45" ht="12.75" customHeight="1" x14ac:dyDescent="0.2">
      <c r="A490" s="137"/>
      <c r="B490" s="101"/>
      <c r="C490" s="74" t="s">
        <v>92</v>
      </c>
      <c r="D490" s="44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30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31"/>
      <c r="AJ490" s="31"/>
      <c r="AK490" s="18"/>
      <c r="AL490" s="18"/>
      <c r="AM490" s="7"/>
      <c r="AN490" s="7"/>
      <c r="AO490" s="7"/>
      <c r="AP490" s="7"/>
      <c r="AQ490" s="7">
        <f t="shared" si="82"/>
        <v>0</v>
      </c>
      <c r="AR490" s="3">
        <f t="shared" si="89"/>
        <v>34</v>
      </c>
      <c r="AS490" s="8">
        <f t="shared" si="81"/>
        <v>0</v>
      </c>
    </row>
    <row r="491" spans="1:45" ht="12.75" customHeight="1" x14ac:dyDescent="0.2">
      <c r="A491" s="137"/>
      <c r="B491" s="101"/>
      <c r="C491" s="74" t="s">
        <v>127</v>
      </c>
      <c r="D491" s="3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30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31"/>
      <c r="AJ491" s="31"/>
      <c r="AK491" s="18"/>
      <c r="AL491" s="18"/>
      <c r="AM491" s="7"/>
      <c r="AN491" s="7"/>
      <c r="AO491" s="7"/>
      <c r="AP491" s="7"/>
      <c r="AQ491" s="7">
        <f t="shared" si="82"/>
        <v>0</v>
      </c>
      <c r="AR491" s="3">
        <f t="shared" si="89"/>
        <v>34</v>
      </c>
      <c r="AS491" s="8">
        <f t="shared" si="81"/>
        <v>0</v>
      </c>
    </row>
    <row r="492" spans="1:45" ht="12.75" customHeight="1" x14ac:dyDescent="0.2">
      <c r="A492" s="137"/>
      <c r="B492" s="101" t="s">
        <v>58</v>
      </c>
      <c r="C492" s="74" t="s">
        <v>90</v>
      </c>
      <c r="D492" s="3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30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31"/>
      <c r="AJ492" s="31"/>
      <c r="AK492" s="18"/>
      <c r="AL492" s="18"/>
      <c r="AM492" s="7"/>
      <c r="AN492" s="7"/>
      <c r="AO492" s="7"/>
      <c r="AP492" s="7"/>
      <c r="AQ492" s="7">
        <f t="shared" si="82"/>
        <v>0</v>
      </c>
      <c r="AR492" s="3">
        <f t="shared" ref="AR492:AR495" si="90">34*2</f>
        <v>68</v>
      </c>
      <c r="AS492" s="8">
        <f t="shared" si="81"/>
        <v>0</v>
      </c>
    </row>
    <row r="493" spans="1:45" ht="12.75" customHeight="1" x14ac:dyDescent="0.2">
      <c r="A493" s="137"/>
      <c r="B493" s="101"/>
      <c r="C493" s="74" t="s">
        <v>91</v>
      </c>
      <c r="D493" s="44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30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31"/>
      <c r="AJ493" s="31"/>
      <c r="AK493" s="18"/>
      <c r="AL493" s="18"/>
      <c r="AM493" s="7"/>
      <c r="AN493" s="7"/>
      <c r="AO493" s="7"/>
      <c r="AP493" s="7"/>
      <c r="AQ493" s="7">
        <f t="shared" si="82"/>
        <v>0</v>
      </c>
      <c r="AR493" s="3">
        <f t="shared" si="90"/>
        <v>68</v>
      </c>
      <c r="AS493" s="8">
        <f t="shared" si="81"/>
        <v>0</v>
      </c>
    </row>
    <row r="494" spans="1:45" ht="12.75" customHeight="1" x14ac:dyDescent="0.2">
      <c r="A494" s="137"/>
      <c r="B494" s="101"/>
      <c r="C494" s="74" t="s">
        <v>92</v>
      </c>
      <c r="D494" s="40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30"/>
      <c r="AH494" s="18"/>
      <c r="AI494" s="18"/>
      <c r="AJ494" s="31"/>
      <c r="AK494" s="18"/>
      <c r="AL494" s="18"/>
      <c r="AM494" s="7"/>
      <c r="AN494" s="7"/>
      <c r="AO494" s="7"/>
      <c r="AP494" s="7"/>
      <c r="AQ494" s="7">
        <f t="shared" si="82"/>
        <v>0</v>
      </c>
      <c r="AR494" s="3">
        <f t="shared" si="90"/>
        <v>68</v>
      </c>
      <c r="AS494" s="8">
        <f t="shared" si="81"/>
        <v>0</v>
      </c>
    </row>
    <row r="495" spans="1:45" ht="12.75" customHeight="1" x14ac:dyDescent="0.2">
      <c r="A495" s="137"/>
      <c r="B495" s="101"/>
      <c r="C495" s="74" t="s">
        <v>127</v>
      </c>
      <c r="D495" s="40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30"/>
      <c r="AK495" s="18"/>
      <c r="AL495" s="18"/>
      <c r="AM495" s="7"/>
      <c r="AN495" s="7"/>
      <c r="AO495" s="7"/>
      <c r="AP495" s="7"/>
      <c r="AQ495" s="7">
        <f t="shared" si="82"/>
        <v>0</v>
      </c>
      <c r="AR495" s="3">
        <f t="shared" si="90"/>
        <v>68</v>
      </c>
      <c r="AS495" s="8">
        <f t="shared" si="81"/>
        <v>0</v>
      </c>
    </row>
    <row r="496" spans="1:45" ht="27" customHeight="1" x14ac:dyDescent="0.2">
      <c r="A496" s="53"/>
      <c r="B496" s="54"/>
      <c r="C496" s="54"/>
      <c r="D496" s="54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3"/>
      <c r="AN496" s="53"/>
      <c r="AO496" s="53"/>
      <c r="AP496" s="53"/>
      <c r="AQ496" s="53"/>
      <c r="AR496" s="53"/>
      <c r="AS496" s="53"/>
    </row>
    <row r="497" spans="1:45" s="2" customFormat="1" ht="81.75" customHeight="1" x14ac:dyDescent="0.2">
      <c r="A497" s="140" t="s">
        <v>37</v>
      </c>
      <c r="B497" s="140"/>
      <c r="C497" s="140"/>
      <c r="D497" s="140"/>
      <c r="E497" s="102" t="s">
        <v>39</v>
      </c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4" t="s">
        <v>19</v>
      </c>
      <c r="AR497" s="138" t="s">
        <v>21</v>
      </c>
      <c r="AS497" s="139" t="s">
        <v>20</v>
      </c>
    </row>
    <row r="498" spans="1:45" s="2" customFormat="1" ht="21.75" customHeight="1" x14ac:dyDescent="0.2">
      <c r="A498" s="101" t="s">
        <v>0</v>
      </c>
      <c r="B498" s="101"/>
      <c r="C498" s="101"/>
      <c r="D498" s="14" t="s">
        <v>17</v>
      </c>
      <c r="E498" s="101" t="s">
        <v>1</v>
      </c>
      <c r="F498" s="101"/>
      <c r="G498" s="101"/>
      <c r="H498" s="101"/>
      <c r="I498" s="101" t="s">
        <v>2</v>
      </c>
      <c r="J498" s="101"/>
      <c r="K498" s="101"/>
      <c r="L498" s="101"/>
      <c r="M498" s="101" t="s">
        <v>3</v>
      </c>
      <c r="N498" s="101"/>
      <c r="O498" s="101"/>
      <c r="P498" s="101"/>
      <c r="Q498" s="101" t="s">
        <v>4</v>
      </c>
      <c r="R498" s="101"/>
      <c r="S498" s="101"/>
      <c r="T498" s="101"/>
      <c r="U498" s="101" t="s">
        <v>5</v>
      </c>
      <c r="V498" s="101"/>
      <c r="W498" s="101"/>
      <c r="X498" s="101" t="s">
        <v>6</v>
      </c>
      <c r="Y498" s="101"/>
      <c r="Z498" s="101"/>
      <c r="AA498" s="101"/>
      <c r="AB498" s="134" t="s">
        <v>7</v>
      </c>
      <c r="AC498" s="135"/>
      <c r="AD498" s="135"/>
      <c r="AE498" s="136"/>
      <c r="AF498" s="134" t="s">
        <v>8</v>
      </c>
      <c r="AG498" s="135"/>
      <c r="AH498" s="135"/>
      <c r="AI498" s="136"/>
      <c r="AJ498" s="101" t="s">
        <v>9</v>
      </c>
      <c r="AK498" s="101"/>
      <c r="AL498" s="101"/>
      <c r="AM498" s="101" t="s">
        <v>10</v>
      </c>
      <c r="AN498" s="101"/>
      <c r="AO498" s="101"/>
      <c r="AP498" s="101"/>
      <c r="AQ498" s="104"/>
      <c r="AR498" s="138"/>
      <c r="AS498" s="139"/>
    </row>
    <row r="499" spans="1:45" s="6" customFormat="1" ht="11.25" customHeight="1" x14ac:dyDescent="0.2">
      <c r="A499" s="101"/>
      <c r="B499" s="101"/>
      <c r="C499" s="101"/>
      <c r="D499" s="14" t="s">
        <v>18</v>
      </c>
      <c r="E499" s="5">
        <v>1</v>
      </c>
      <c r="F499" s="5">
        <v>2</v>
      </c>
      <c r="G499" s="5">
        <v>3</v>
      </c>
      <c r="H499" s="5">
        <v>4</v>
      </c>
      <c r="I499" s="5">
        <v>5</v>
      </c>
      <c r="J499" s="5">
        <v>6</v>
      </c>
      <c r="K499" s="5">
        <v>7</v>
      </c>
      <c r="L499" s="5">
        <v>8</v>
      </c>
      <c r="M499" s="5">
        <v>9</v>
      </c>
      <c r="N499" s="5">
        <v>10</v>
      </c>
      <c r="O499" s="5">
        <v>11</v>
      </c>
      <c r="P499" s="5">
        <v>12</v>
      </c>
      <c r="Q499" s="5">
        <v>13</v>
      </c>
      <c r="R499" s="5">
        <v>14</v>
      </c>
      <c r="S499" s="5">
        <v>15</v>
      </c>
      <c r="T499" s="5">
        <v>16</v>
      </c>
      <c r="U499" s="5">
        <v>17</v>
      </c>
      <c r="V499" s="5">
        <v>18</v>
      </c>
      <c r="W499" s="5">
        <v>19</v>
      </c>
      <c r="X499" s="5">
        <v>20</v>
      </c>
      <c r="Y499" s="5">
        <v>21</v>
      </c>
      <c r="Z499" s="5">
        <v>22</v>
      </c>
      <c r="AA499" s="5">
        <v>23</v>
      </c>
      <c r="AB499" s="5">
        <v>24</v>
      </c>
      <c r="AC499" s="5">
        <v>25</v>
      </c>
      <c r="AD499" s="5">
        <v>26</v>
      </c>
      <c r="AE499" s="5">
        <v>27</v>
      </c>
      <c r="AF499" s="5">
        <v>28</v>
      </c>
      <c r="AG499" s="5">
        <v>29</v>
      </c>
      <c r="AH499" s="5">
        <v>30</v>
      </c>
      <c r="AI499" s="5">
        <v>31</v>
      </c>
      <c r="AJ499" s="5">
        <v>32</v>
      </c>
      <c r="AK499" s="5">
        <v>33</v>
      </c>
      <c r="AL499" s="5">
        <v>34</v>
      </c>
      <c r="AM499" s="5">
        <v>35</v>
      </c>
      <c r="AN499" s="5">
        <v>36</v>
      </c>
      <c r="AO499" s="5">
        <v>37</v>
      </c>
      <c r="AP499" s="5">
        <v>38</v>
      </c>
      <c r="AQ499" s="104"/>
      <c r="AR499" s="138"/>
      <c r="AS499" s="139"/>
    </row>
    <row r="500" spans="1:45" ht="12.75" customHeight="1" x14ac:dyDescent="0.2">
      <c r="A500" s="137" t="s">
        <v>24</v>
      </c>
      <c r="B500" s="98" t="s">
        <v>12</v>
      </c>
      <c r="C500" s="39" t="s">
        <v>93</v>
      </c>
      <c r="D500" s="40"/>
      <c r="E500" s="18"/>
      <c r="F500" s="18"/>
      <c r="G500" s="80" t="s">
        <v>140</v>
      </c>
      <c r="H500" s="18"/>
      <c r="I500" s="80" t="s">
        <v>138</v>
      </c>
      <c r="J500" s="18"/>
      <c r="K500" s="18"/>
      <c r="L500" s="18"/>
      <c r="M500" s="80" t="s">
        <v>138</v>
      </c>
      <c r="N500" s="18"/>
      <c r="O500" s="18"/>
      <c r="P500" s="18"/>
      <c r="Q500" s="80" t="s">
        <v>138</v>
      </c>
      <c r="R500" s="18"/>
      <c r="S500" s="80" t="s">
        <v>159</v>
      </c>
      <c r="T500" s="81"/>
      <c r="U500" s="18"/>
      <c r="V500" s="18"/>
      <c r="W500" s="18"/>
      <c r="X500" s="18"/>
      <c r="Y500" s="83" t="s">
        <v>156</v>
      </c>
      <c r="Z500" s="80" t="s">
        <v>138</v>
      </c>
      <c r="AA500" s="18"/>
      <c r="AB500" s="3"/>
      <c r="AC500" s="80" t="s">
        <v>138</v>
      </c>
      <c r="AD500" s="18"/>
      <c r="AE500" s="80" t="s">
        <v>145</v>
      </c>
      <c r="AF500" s="80" t="s">
        <v>138</v>
      </c>
      <c r="AG500" s="18"/>
      <c r="AH500" s="18"/>
      <c r="AI500" s="18"/>
      <c r="AJ500" s="18"/>
      <c r="AK500" s="81"/>
      <c r="AL500" s="81"/>
      <c r="AM500" s="31"/>
      <c r="AN500" s="31"/>
      <c r="AO500" s="31"/>
      <c r="AP500" s="31"/>
      <c r="AQ500" s="7">
        <f>COUNTA(E500:AP500)</f>
        <v>10</v>
      </c>
      <c r="AR500" s="3">
        <f>34*3</f>
        <v>102</v>
      </c>
      <c r="AS500" s="8">
        <f t="shared" ref="AS500:AS580" si="91">AQ500/AR500</f>
        <v>9.8039215686274508E-2</v>
      </c>
    </row>
    <row r="501" spans="1:45" ht="12.75" customHeight="1" x14ac:dyDescent="0.2">
      <c r="A501" s="137"/>
      <c r="B501" s="99"/>
      <c r="C501" s="74" t="s">
        <v>94</v>
      </c>
      <c r="D501" s="40"/>
      <c r="E501" s="18"/>
      <c r="F501" s="18"/>
      <c r="G501" s="80" t="s">
        <v>140</v>
      </c>
      <c r="H501" s="18"/>
      <c r="I501" s="80" t="s">
        <v>138</v>
      </c>
      <c r="J501" s="18"/>
      <c r="K501" s="18"/>
      <c r="L501" s="18"/>
      <c r="M501" s="80" t="s">
        <v>138</v>
      </c>
      <c r="N501" s="18"/>
      <c r="O501" s="18"/>
      <c r="P501" s="18"/>
      <c r="Q501" s="80" t="s">
        <v>138</v>
      </c>
      <c r="R501" s="18"/>
      <c r="S501" s="80" t="s">
        <v>159</v>
      </c>
      <c r="T501" s="81"/>
      <c r="U501" s="18"/>
      <c r="V501" s="18"/>
      <c r="W501" s="18"/>
      <c r="X501" s="18"/>
      <c r="Y501" s="83" t="s">
        <v>156</v>
      </c>
      <c r="Z501" s="80" t="s">
        <v>138</v>
      </c>
      <c r="AA501" s="18"/>
      <c r="AB501" s="3"/>
      <c r="AC501" s="80" t="s">
        <v>138</v>
      </c>
      <c r="AD501" s="18"/>
      <c r="AE501" s="80" t="s">
        <v>145</v>
      </c>
      <c r="AF501" s="80" t="s">
        <v>138</v>
      </c>
      <c r="AG501" s="18"/>
      <c r="AH501" s="18"/>
      <c r="AI501" s="18"/>
      <c r="AJ501" s="18"/>
      <c r="AK501" s="81"/>
      <c r="AL501" s="81"/>
      <c r="AM501" s="31"/>
      <c r="AN501" s="31"/>
      <c r="AO501" s="31"/>
      <c r="AP501" s="31"/>
      <c r="AQ501" s="7">
        <f t="shared" ref="AQ501:AQ564" si="92">COUNTA(E501:AP501)</f>
        <v>10</v>
      </c>
      <c r="AR501" s="3">
        <f t="shared" ref="AR501:AR502" si="93">34*3</f>
        <v>102</v>
      </c>
      <c r="AS501" s="8">
        <f t="shared" si="91"/>
        <v>9.8039215686274508E-2</v>
      </c>
    </row>
    <row r="502" spans="1:45" ht="12.75" customHeight="1" x14ac:dyDescent="0.2">
      <c r="A502" s="137"/>
      <c r="B502" s="99"/>
      <c r="C502" s="74" t="s">
        <v>95</v>
      </c>
      <c r="D502" s="40"/>
      <c r="E502" s="18"/>
      <c r="F502" s="18"/>
      <c r="G502" s="80" t="s">
        <v>140</v>
      </c>
      <c r="H502" s="18"/>
      <c r="I502" s="80" t="s">
        <v>138</v>
      </c>
      <c r="J502" s="18"/>
      <c r="K502" s="18"/>
      <c r="L502" s="81"/>
      <c r="M502" s="18"/>
      <c r="N502" s="80" t="s">
        <v>138</v>
      </c>
      <c r="O502" s="18"/>
      <c r="P502" s="18"/>
      <c r="Q502" s="18"/>
      <c r="R502" s="80" t="s">
        <v>138</v>
      </c>
      <c r="S502" s="80" t="s">
        <v>159</v>
      </c>
      <c r="T502" s="81"/>
      <c r="U502" s="18"/>
      <c r="V502" s="18"/>
      <c r="W502" s="18"/>
      <c r="X502" s="18"/>
      <c r="Y502" s="83" t="s">
        <v>156</v>
      </c>
      <c r="Z502" s="18"/>
      <c r="AA502" s="80" t="s">
        <v>138</v>
      </c>
      <c r="AB502" s="3"/>
      <c r="AC502" s="80" t="s">
        <v>138</v>
      </c>
      <c r="AD502" s="18"/>
      <c r="AE502" s="80" t="s">
        <v>145</v>
      </c>
      <c r="AF502" s="18"/>
      <c r="AG502" s="80" t="s">
        <v>138</v>
      </c>
      <c r="AH502" s="18"/>
      <c r="AI502" s="18"/>
      <c r="AJ502" s="18"/>
      <c r="AK502" s="81"/>
      <c r="AL502" s="81"/>
      <c r="AM502" s="31"/>
      <c r="AN502" s="31"/>
      <c r="AO502" s="31"/>
      <c r="AP502" s="31"/>
      <c r="AQ502" s="7">
        <f t="shared" si="92"/>
        <v>10</v>
      </c>
      <c r="AR502" s="3">
        <f t="shared" si="93"/>
        <v>102</v>
      </c>
      <c r="AS502" s="91">
        <f t="shared" si="91"/>
        <v>9.8039215686274508E-2</v>
      </c>
    </row>
    <row r="503" spans="1:45" x14ac:dyDescent="0.2">
      <c r="A503" s="137"/>
      <c r="B503" s="99"/>
      <c r="C503" s="39" t="s">
        <v>128</v>
      </c>
      <c r="D503" s="40"/>
      <c r="E503" s="18"/>
      <c r="F503" s="18"/>
      <c r="G503" s="80" t="s">
        <v>140</v>
      </c>
      <c r="H503" s="18"/>
      <c r="I503" s="80" t="s">
        <v>138</v>
      </c>
      <c r="J503" s="18"/>
      <c r="K503" s="18"/>
      <c r="L503" s="81"/>
      <c r="M503" s="18"/>
      <c r="N503" s="80" t="s">
        <v>138</v>
      </c>
      <c r="O503" s="18"/>
      <c r="P503" s="18"/>
      <c r="Q503" s="18"/>
      <c r="R503" s="80" t="s">
        <v>138</v>
      </c>
      <c r="S503" s="80" t="s">
        <v>159</v>
      </c>
      <c r="T503" s="81"/>
      <c r="U503" s="18"/>
      <c r="V503" s="18"/>
      <c r="W503" s="18"/>
      <c r="X503" s="18"/>
      <c r="Y503" s="83" t="s">
        <v>156</v>
      </c>
      <c r="Z503" s="18"/>
      <c r="AA503" s="80" t="s">
        <v>138</v>
      </c>
      <c r="AB503" s="3"/>
      <c r="AC503" s="80" t="s">
        <v>138</v>
      </c>
      <c r="AD503" s="18"/>
      <c r="AE503" s="80" t="s">
        <v>145</v>
      </c>
      <c r="AF503" s="18"/>
      <c r="AG503" s="80" t="s">
        <v>138</v>
      </c>
      <c r="AH503" s="18"/>
      <c r="AI503" s="18"/>
      <c r="AJ503" s="18"/>
      <c r="AK503" s="81"/>
      <c r="AL503" s="81"/>
      <c r="AM503" s="31"/>
      <c r="AN503" s="31"/>
      <c r="AO503" s="31"/>
      <c r="AP503" s="31"/>
      <c r="AQ503" s="7">
        <f t="shared" si="92"/>
        <v>10</v>
      </c>
      <c r="AR503" s="3">
        <f t="shared" ref="AR503:AR519" si="94">34*3</f>
        <v>102</v>
      </c>
      <c r="AS503" s="91">
        <f t="shared" si="91"/>
        <v>9.8039215686274508E-2</v>
      </c>
    </row>
    <row r="504" spans="1:45" ht="12.75" customHeight="1" x14ac:dyDescent="0.2">
      <c r="A504" s="137"/>
      <c r="B504" s="100"/>
      <c r="C504" s="39" t="s">
        <v>129</v>
      </c>
      <c r="D504" s="40"/>
      <c r="E504" s="18"/>
      <c r="F504" s="18"/>
      <c r="G504" s="80" t="s">
        <v>140</v>
      </c>
      <c r="H504" s="18"/>
      <c r="I504" s="80" t="s">
        <v>138</v>
      </c>
      <c r="J504" s="18"/>
      <c r="K504" s="18"/>
      <c r="L504" s="81"/>
      <c r="M504" s="18"/>
      <c r="N504" s="80" t="s">
        <v>138</v>
      </c>
      <c r="O504" s="18"/>
      <c r="P504" s="18"/>
      <c r="Q504" s="18"/>
      <c r="R504" s="80" t="s">
        <v>138</v>
      </c>
      <c r="S504" s="80" t="s">
        <v>159</v>
      </c>
      <c r="T504" s="81"/>
      <c r="U504" s="18"/>
      <c r="V504" s="18"/>
      <c r="W504" s="18"/>
      <c r="X504" s="18"/>
      <c r="Y504" s="83" t="s">
        <v>156</v>
      </c>
      <c r="Z504" s="18"/>
      <c r="AA504" s="80" t="s">
        <v>138</v>
      </c>
      <c r="AB504" s="3"/>
      <c r="AC504" s="80" t="s">
        <v>138</v>
      </c>
      <c r="AD504" s="18"/>
      <c r="AE504" s="80" t="s">
        <v>145</v>
      </c>
      <c r="AF504" s="18"/>
      <c r="AG504" s="80" t="s">
        <v>138</v>
      </c>
      <c r="AH504" s="18"/>
      <c r="AI504" s="18"/>
      <c r="AJ504" s="18"/>
      <c r="AK504" s="81"/>
      <c r="AL504" s="81"/>
      <c r="AM504" s="31"/>
      <c r="AN504" s="31"/>
      <c r="AO504" s="31"/>
      <c r="AP504" s="31"/>
      <c r="AQ504" s="7">
        <f t="shared" si="92"/>
        <v>10</v>
      </c>
      <c r="AR504" s="3">
        <f t="shared" si="94"/>
        <v>102</v>
      </c>
      <c r="AS504" s="91">
        <f t="shared" si="91"/>
        <v>9.8039215686274508E-2</v>
      </c>
    </row>
    <row r="505" spans="1:45" ht="12.75" customHeight="1" x14ac:dyDescent="0.2">
      <c r="A505" s="137"/>
      <c r="B505" s="98" t="s">
        <v>26</v>
      </c>
      <c r="C505" s="74" t="s">
        <v>93</v>
      </c>
      <c r="D505" s="40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80" t="s">
        <v>138</v>
      </c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3"/>
      <c r="AD505" s="18"/>
      <c r="AE505" s="18"/>
      <c r="AF505" s="80" t="s">
        <v>138</v>
      </c>
      <c r="AG505" s="18"/>
      <c r="AH505" s="18"/>
      <c r="AI505" s="18"/>
      <c r="AJ505" s="18"/>
      <c r="AK505" s="18"/>
      <c r="AL505" s="18"/>
      <c r="AM505" s="31"/>
      <c r="AN505" s="31"/>
      <c r="AO505" s="31"/>
      <c r="AP505" s="31"/>
      <c r="AQ505" s="7">
        <f t="shared" si="92"/>
        <v>2</v>
      </c>
      <c r="AR505" s="3">
        <f t="shared" si="94"/>
        <v>102</v>
      </c>
      <c r="AS505" s="8">
        <f t="shared" si="91"/>
        <v>1.9607843137254902E-2</v>
      </c>
    </row>
    <row r="506" spans="1:45" ht="12.75" customHeight="1" x14ac:dyDescent="0.2">
      <c r="A506" s="137"/>
      <c r="B506" s="99"/>
      <c r="C506" s="74" t="s">
        <v>94</v>
      </c>
      <c r="D506" s="40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80" t="s">
        <v>138</v>
      </c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3"/>
      <c r="AD506" s="18"/>
      <c r="AE506" s="18"/>
      <c r="AF506" s="80" t="s">
        <v>138</v>
      </c>
      <c r="AG506" s="18"/>
      <c r="AH506" s="18"/>
      <c r="AI506" s="18"/>
      <c r="AJ506" s="18"/>
      <c r="AK506" s="18"/>
      <c r="AL506" s="18"/>
      <c r="AM506" s="31"/>
      <c r="AN506" s="31"/>
      <c r="AO506" s="31"/>
      <c r="AP506" s="31"/>
      <c r="AQ506" s="7">
        <f t="shared" si="92"/>
        <v>2</v>
      </c>
      <c r="AR506" s="3">
        <f t="shared" si="94"/>
        <v>102</v>
      </c>
      <c r="AS506" s="8">
        <f t="shared" si="91"/>
        <v>1.9607843137254902E-2</v>
      </c>
    </row>
    <row r="507" spans="1:45" ht="12.75" customHeight="1" x14ac:dyDescent="0.2">
      <c r="A507" s="137"/>
      <c r="B507" s="99"/>
      <c r="C507" s="74" t="s">
        <v>95</v>
      </c>
      <c r="D507" s="40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80" t="s">
        <v>138</v>
      </c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3"/>
      <c r="AD507" s="18"/>
      <c r="AE507" s="18"/>
      <c r="AF507" s="18"/>
      <c r="AG507" s="18"/>
      <c r="AH507" s="80" t="s">
        <v>138</v>
      </c>
      <c r="AI507" s="18"/>
      <c r="AJ507" s="18"/>
      <c r="AK507" s="81"/>
      <c r="AL507" s="18"/>
      <c r="AM507" s="31"/>
      <c r="AN507" s="31"/>
      <c r="AO507" s="31"/>
      <c r="AP507" s="31"/>
      <c r="AQ507" s="7">
        <f t="shared" si="92"/>
        <v>2</v>
      </c>
      <c r="AR507" s="3">
        <f t="shared" si="94"/>
        <v>102</v>
      </c>
      <c r="AS507" s="8">
        <f t="shared" si="91"/>
        <v>1.9607843137254902E-2</v>
      </c>
    </row>
    <row r="508" spans="1:45" ht="12.75" customHeight="1" x14ac:dyDescent="0.2">
      <c r="A508" s="137"/>
      <c r="B508" s="99"/>
      <c r="C508" s="74" t="s">
        <v>128</v>
      </c>
      <c r="D508" s="3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80" t="s">
        <v>138</v>
      </c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3"/>
      <c r="AD508" s="18"/>
      <c r="AE508" s="18"/>
      <c r="AF508" s="18"/>
      <c r="AG508" s="18"/>
      <c r="AH508" s="80" t="s">
        <v>138</v>
      </c>
      <c r="AI508" s="18"/>
      <c r="AJ508" s="18"/>
      <c r="AK508" s="81"/>
      <c r="AL508" s="18"/>
      <c r="AM508" s="31"/>
      <c r="AN508" s="31"/>
      <c r="AO508" s="31"/>
      <c r="AP508" s="31"/>
      <c r="AQ508" s="7">
        <f t="shared" si="92"/>
        <v>2</v>
      </c>
      <c r="AR508" s="3">
        <f t="shared" si="94"/>
        <v>102</v>
      </c>
      <c r="AS508" s="8">
        <f t="shared" si="91"/>
        <v>1.9607843137254902E-2</v>
      </c>
    </row>
    <row r="509" spans="1:45" x14ac:dyDescent="0.2">
      <c r="A509" s="137"/>
      <c r="B509" s="100"/>
      <c r="C509" s="74" t="s">
        <v>129</v>
      </c>
      <c r="D509" s="40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80" t="s">
        <v>138</v>
      </c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3"/>
      <c r="AD509" s="18"/>
      <c r="AE509" s="18"/>
      <c r="AF509" s="18"/>
      <c r="AG509" s="18"/>
      <c r="AH509" s="80" t="s">
        <v>138</v>
      </c>
      <c r="AI509" s="18"/>
      <c r="AJ509" s="18"/>
      <c r="AK509" s="81"/>
      <c r="AL509" s="18"/>
      <c r="AM509" s="31"/>
      <c r="AN509" s="31"/>
      <c r="AO509" s="31"/>
      <c r="AP509" s="31"/>
      <c r="AQ509" s="7">
        <f t="shared" si="92"/>
        <v>2</v>
      </c>
      <c r="AR509" s="3">
        <f t="shared" si="94"/>
        <v>102</v>
      </c>
      <c r="AS509" s="8">
        <f t="shared" si="91"/>
        <v>1.9607843137254902E-2</v>
      </c>
    </row>
    <row r="510" spans="1:45" x14ac:dyDescent="0.2">
      <c r="A510" s="137"/>
      <c r="B510" s="98" t="s">
        <v>121</v>
      </c>
      <c r="C510" s="74" t="s">
        <v>93</v>
      </c>
      <c r="D510" s="38"/>
      <c r="E510" s="18"/>
      <c r="F510" s="18"/>
      <c r="G510" s="18"/>
      <c r="H510" s="18"/>
      <c r="I510" s="18"/>
      <c r="J510" s="80" t="s">
        <v>138</v>
      </c>
      <c r="K510" s="18"/>
      <c r="L510" s="18"/>
      <c r="M510" s="18"/>
      <c r="N510" s="18"/>
      <c r="O510" s="18"/>
      <c r="P510" s="18"/>
      <c r="Q510" s="18"/>
      <c r="R510" s="80" t="s">
        <v>138</v>
      </c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31"/>
      <c r="AN510" s="31"/>
      <c r="AO510" s="31"/>
      <c r="AP510" s="31"/>
      <c r="AQ510" s="7">
        <f t="shared" si="92"/>
        <v>2</v>
      </c>
      <c r="AR510" s="3">
        <f t="shared" si="94"/>
        <v>102</v>
      </c>
      <c r="AS510" s="8">
        <f t="shared" si="91"/>
        <v>1.9607843137254902E-2</v>
      </c>
    </row>
    <row r="511" spans="1:45" x14ac:dyDescent="0.2">
      <c r="A511" s="137"/>
      <c r="B511" s="99"/>
      <c r="C511" s="74" t="s">
        <v>94</v>
      </c>
      <c r="D511" s="44"/>
      <c r="E511" s="18"/>
      <c r="F511" s="18"/>
      <c r="G511" s="18"/>
      <c r="H511" s="18"/>
      <c r="I511" s="18"/>
      <c r="J511" s="80" t="s">
        <v>138</v>
      </c>
      <c r="K511" s="18"/>
      <c r="L511" s="18"/>
      <c r="M511" s="18"/>
      <c r="N511" s="18"/>
      <c r="O511" s="18"/>
      <c r="P511" s="18"/>
      <c r="Q511" s="18"/>
      <c r="R511" s="80" t="s">
        <v>138</v>
      </c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31"/>
      <c r="AN511" s="31"/>
      <c r="AO511" s="31"/>
      <c r="AP511" s="31"/>
      <c r="AQ511" s="7">
        <f t="shared" si="92"/>
        <v>2</v>
      </c>
      <c r="AR511" s="3">
        <f t="shared" si="94"/>
        <v>102</v>
      </c>
      <c r="AS511" s="8">
        <f t="shared" si="91"/>
        <v>1.9607843137254902E-2</v>
      </c>
    </row>
    <row r="512" spans="1:45" x14ac:dyDescent="0.2">
      <c r="A512" s="137"/>
      <c r="B512" s="99"/>
      <c r="C512" s="74" t="s">
        <v>95</v>
      </c>
      <c r="D512" s="44"/>
      <c r="E512" s="18"/>
      <c r="F512" s="18"/>
      <c r="G512" s="18"/>
      <c r="H512" s="18"/>
      <c r="I512" s="18"/>
      <c r="J512" s="80" t="s">
        <v>138</v>
      </c>
      <c r="K512" s="18"/>
      <c r="L512" s="18"/>
      <c r="M512" s="18"/>
      <c r="N512" s="18"/>
      <c r="O512" s="18"/>
      <c r="P512" s="18"/>
      <c r="Q512" s="18"/>
      <c r="R512" s="80" t="s">
        <v>138</v>
      </c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31"/>
      <c r="AN512" s="31"/>
      <c r="AO512" s="31"/>
      <c r="AP512" s="31"/>
      <c r="AQ512" s="7">
        <f t="shared" si="92"/>
        <v>2</v>
      </c>
      <c r="AR512" s="3">
        <f t="shared" si="94"/>
        <v>102</v>
      </c>
      <c r="AS512" s="8">
        <f t="shared" si="91"/>
        <v>1.9607843137254902E-2</v>
      </c>
    </row>
    <row r="513" spans="1:45" x14ac:dyDescent="0.2">
      <c r="A513" s="137"/>
      <c r="B513" s="99"/>
      <c r="C513" s="74" t="s">
        <v>128</v>
      </c>
      <c r="D513" s="40"/>
      <c r="E513" s="18"/>
      <c r="F513" s="18"/>
      <c r="G513" s="18"/>
      <c r="H513" s="18"/>
      <c r="I513" s="18"/>
      <c r="J513" s="80" t="s">
        <v>138</v>
      </c>
      <c r="K513" s="18"/>
      <c r="L513" s="18"/>
      <c r="M513" s="18"/>
      <c r="N513" s="18"/>
      <c r="O513" s="18"/>
      <c r="P513" s="18"/>
      <c r="Q513" s="18"/>
      <c r="R513" s="80" t="s">
        <v>138</v>
      </c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31"/>
      <c r="AN513" s="31"/>
      <c r="AO513" s="31"/>
      <c r="AP513" s="31"/>
      <c r="AQ513" s="7">
        <f t="shared" si="92"/>
        <v>2</v>
      </c>
      <c r="AR513" s="3">
        <f t="shared" si="94"/>
        <v>102</v>
      </c>
      <c r="AS513" s="8">
        <f t="shared" si="91"/>
        <v>1.9607843137254902E-2</v>
      </c>
    </row>
    <row r="514" spans="1:45" ht="12.75" customHeight="1" x14ac:dyDescent="0.2">
      <c r="A514" s="137"/>
      <c r="B514" s="100"/>
      <c r="C514" s="74" t="s">
        <v>129</v>
      </c>
      <c r="D514" s="40"/>
      <c r="E514" s="18"/>
      <c r="F514" s="18"/>
      <c r="G514" s="18"/>
      <c r="H514" s="18"/>
      <c r="I514" s="30"/>
      <c r="J514" s="80" t="s">
        <v>138</v>
      </c>
      <c r="K514" s="18"/>
      <c r="L514" s="18"/>
      <c r="M514" s="18"/>
      <c r="N514" s="18"/>
      <c r="O514" s="18"/>
      <c r="P514" s="18"/>
      <c r="Q514" s="18"/>
      <c r="R514" s="80" t="s">
        <v>138</v>
      </c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31"/>
      <c r="AN514" s="31"/>
      <c r="AO514" s="31"/>
      <c r="AP514" s="31"/>
      <c r="AQ514" s="7">
        <f t="shared" si="92"/>
        <v>2</v>
      </c>
      <c r="AR514" s="3">
        <f t="shared" si="94"/>
        <v>102</v>
      </c>
      <c r="AS514" s="8">
        <f t="shared" si="91"/>
        <v>1.9607843137254902E-2</v>
      </c>
    </row>
    <row r="515" spans="1:45" ht="12.75" customHeight="1" x14ac:dyDescent="0.2">
      <c r="A515" s="137"/>
      <c r="B515" s="75" t="s">
        <v>144</v>
      </c>
      <c r="C515" s="74" t="s">
        <v>95</v>
      </c>
      <c r="D515" s="40"/>
      <c r="E515" s="18"/>
      <c r="F515" s="18"/>
      <c r="G515" s="18"/>
      <c r="H515" s="18"/>
      <c r="I515" s="30"/>
      <c r="J515" s="81"/>
      <c r="K515" s="18"/>
      <c r="L515" s="81"/>
      <c r="M515" s="18"/>
      <c r="N515" s="18"/>
      <c r="O515" s="18"/>
      <c r="P515" s="18"/>
      <c r="Q515" s="18"/>
      <c r="R515" s="18"/>
      <c r="S515" s="18"/>
      <c r="T515" s="80" t="s">
        <v>138</v>
      </c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31"/>
      <c r="AN515" s="31"/>
      <c r="AO515" s="31"/>
      <c r="AP515" s="31"/>
      <c r="AQ515" s="7">
        <f t="shared" si="92"/>
        <v>1</v>
      </c>
      <c r="AR515" s="3">
        <v>17</v>
      </c>
      <c r="AS515" s="91">
        <f t="shared" si="91"/>
        <v>5.8823529411764705E-2</v>
      </c>
    </row>
    <row r="516" spans="1:45" ht="12.75" customHeight="1" x14ac:dyDescent="0.2">
      <c r="A516" s="137"/>
      <c r="B516" s="98" t="s">
        <v>80</v>
      </c>
      <c r="C516" s="74" t="s">
        <v>93</v>
      </c>
      <c r="D516" s="40"/>
      <c r="E516" s="18"/>
      <c r="F516" s="80" t="s">
        <v>140</v>
      </c>
      <c r="G516" s="18"/>
      <c r="H516" s="30"/>
      <c r="I516" s="30"/>
      <c r="J516" s="80" t="s">
        <v>138</v>
      </c>
      <c r="K516" s="18"/>
      <c r="L516" s="18"/>
      <c r="M516" s="18"/>
      <c r="N516" s="18"/>
      <c r="O516" s="80" t="s">
        <v>138</v>
      </c>
      <c r="P516" s="18"/>
      <c r="Q516" s="18"/>
      <c r="R516" s="18"/>
      <c r="S516" s="83" t="s">
        <v>145</v>
      </c>
      <c r="T516" s="80" t="s">
        <v>138</v>
      </c>
      <c r="U516" s="18"/>
      <c r="V516" s="18"/>
      <c r="W516" s="18"/>
      <c r="X516" s="18"/>
      <c r="Y516" s="18"/>
      <c r="Z516" s="18"/>
      <c r="AA516" s="18"/>
      <c r="AB516" s="83" t="s">
        <v>145</v>
      </c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31"/>
      <c r="AN516" s="31"/>
      <c r="AO516" s="31"/>
      <c r="AP516" s="31"/>
      <c r="AQ516" s="7">
        <f t="shared" si="92"/>
        <v>6</v>
      </c>
      <c r="AR516" s="3">
        <f t="shared" si="94"/>
        <v>102</v>
      </c>
      <c r="AS516" s="8">
        <f t="shared" si="91"/>
        <v>5.8823529411764705E-2</v>
      </c>
    </row>
    <row r="517" spans="1:45" ht="12.75" customHeight="1" x14ac:dyDescent="0.2">
      <c r="A517" s="137"/>
      <c r="B517" s="99"/>
      <c r="C517" s="74" t="s">
        <v>94</v>
      </c>
      <c r="D517" s="40"/>
      <c r="E517" s="18"/>
      <c r="F517" s="80" t="s">
        <v>140</v>
      </c>
      <c r="G517" s="18"/>
      <c r="H517" s="30"/>
      <c r="I517" s="30"/>
      <c r="J517" s="80" t="s">
        <v>138</v>
      </c>
      <c r="K517" s="18"/>
      <c r="L517" s="18"/>
      <c r="M517" s="18"/>
      <c r="N517" s="18"/>
      <c r="O517" s="80" t="s">
        <v>138</v>
      </c>
      <c r="P517" s="18"/>
      <c r="Q517" s="18"/>
      <c r="R517" s="18"/>
      <c r="S517" s="83" t="s">
        <v>145</v>
      </c>
      <c r="T517" s="80" t="s">
        <v>138</v>
      </c>
      <c r="U517" s="18"/>
      <c r="V517" s="18"/>
      <c r="W517" s="18"/>
      <c r="X517" s="18"/>
      <c r="Y517" s="18"/>
      <c r="Z517" s="18"/>
      <c r="AA517" s="18"/>
      <c r="AB517" s="83" t="s">
        <v>145</v>
      </c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31"/>
      <c r="AN517" s="31"/>
      <c r="AO517" s="31"/>
      <c r="AP517" s="31"/>
      <c r="AQ517" s="7">
        <f t="shared" si="92"/>
        <v>6</v>
      </c>
      <c r="AR517" s="3">
        <f t="shared" si="94"/>
        <v>102</v>
      </c>
      <c r="AS517" s="8">
        <f t="shared" si="91"/>
        <v>5.8823529411764705E-2</v>
      </c>
    </row>
    <row r="518" spans="1:45" ht="12.75" customHeight="1" x14ac:dyDescent="0.2">
      <c r="A518" s="137"/>
      <c r="B518" s="99"/>
      <c r="C518" s="74" t="s">
        <v>95</v>
      </c>
      <c r="D518" s="40"/>
      <c r="E518" s="18"/>
      <c r="F518" s="80" t="s">
        <v>140</v>
      </c>
      <c r="G518" s="18"/>
      <c r="H518" s="30"/>
      <c r="I518" s="30"/>
      <c r="J518" s="80" t="s">
        <v>138</v>
      </c>
      <c r="K518" s="18"/>
      <c r="L518" s="18"/>
      <c r="M518" s="18"/>
      <c r="N518" s="18"/>
      <c r="O518" s="80" t="s">
        <v>138</v>
      </c>
      <c r="P518" s="18"/>
      <c r="Q518" s="18"/>
      <c r="R518" s="18"/>
      <c r="S518" s="83" t="s">
        <v>145</v>
      </c>
      <c r="T518" s="80" t="s">
        <v>138</v>
      </c>
      <c r="U518" s="18"/>
      <c r="V518" s="18"/>
      <c r="W518" s="18"/>
      <c r="X518" s="18"/>
      <c r="Y518" s="18"/>
      <c r="Z518" s="18"/>
      <c r="AA518" s="18"/>
      <c r="AB518" s="83" t="s">
        <v>145</v>
      </c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31"/>
      <c r="AN518" s="31"/>
      <c r="AO518" s="31"/>
      <c r="AP518" s="31"/>
      <c r="AQ518" s="7">
        <f t="shared" si="92"/>
        <v>6</v>
      </c>
      <c r="AR518" s="3">
        <f t="shared" si="94"/>
        <v>102</v>
      </c>
      <c r="AS518" s="8">
        <f t="shared" si="91"/>
        <v>5.8823529411764705E-2</v>
      </c>
    </row>
    <row r="519" spans="1:45" ht="12.75" customHeight="1" x14ac:dyDescent="0.2">
      <c r="A519" s="137"/>
      <c r="B519" s="99"/>
      <c r="C519" s="74" t="s">
        <v>128</v>
      </c>
      <c r="D519" s="64"/>
      <c r="E519" s="18"/>
      <c r="F519" s="80" t="s">
        <v>140</v>
      </c>
      <c r="G519" s="18"/>
      <c r="H519" s="30"/>
      <c r="I519" s="18"/>
      <c r="J519" s="80" t="s">
        <v>138</v>
      </c>
      <c r="K519" s="18"/>
      <c r="L519" s="18"/>
      <c r="M519" s="18"/>
      <c r="N519" s="18"/>
      <c r="O519" s="80" t="s">
        <v>138</v>
      </c>
      <c r="P519" s="18"/>
      <c r="Q519" s="18"/>
      <c r="R519" s="18"/>
      <c r="S519" s="83" t="s">
        <v>145</v>
      </c>
      <c r="T519" s="80" t="s">
        <v>138</v>
      </c>
      <c r="U519" s="18"/>
      <c r="V519" s="18"/>
      <c r="W519" s="18"/>
      <c r="X519" s="18"/>
      <c r="Y519" s="18"/>
      <c r="Z519" s="18"/>
      <c r="AA519" s="18"/>
      <c r="AB519" s="83" t="s">
        <v>145</v>
      </c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31"/>
      <c r="AN519" s="31"/>
      <c r="AO519" s="31"/>
      <c r="AP519" s="31"/>
      <c r="AQ519" s="7">
        <f t="shared" si="92"/>
        <v>6</v>
      </c>
      <c r="AR519" s="3">
        <f t="shared" si="94"/>
        <v>102</v>
      </c>
      <c r="AS519" s="8">
        <f t="shared" si="91"/>
        <v>5.8823529411764705E-2</v>
      </c>
    </row>
    <row r="520" spans="1:45" ht="12.75" customHeight="1" x14ac:dyDescent="0.2">
      <c r="A520" s="137"/>
      <c r="B520" s="100"/>
      <c r="C520" s="74" t="s">
        <v>129</v>
      </c>
      <c r="D520" s="40"/>
      <c r="E520" s="18"/>
      <c r="F520" s="80" t="s">
        <v>140</v>
      </c>
      <c r="G520" s="18"/>
      <c r="H520" s="18"/>
      <c r="I520" s="18"/>
      <c r="J520" s="80" t="s">
        <v>138</v>
      </c>
      <c r="K520" s="18"/>
      <c r="L520" s="18"/>
      <c r="M520" s="18"/>
      <c r="N520" s="18"/>
      <c r="O520" s="80" t="s">
        <v>138</v>
      </c>
      <c r="P520" s="18"/>
      <c r="Q520" s="18"/>
      <c r="R520" s="18"/>
      <c r="S520" s="83" t="s">
        <v>145</v>
      </c>
      <c r="T520" s="80" t="s">
        <v>138</v>
      </c>
      <c r="U520" s="18"/>
      <c r="V520" s="18"/>
      <c r="W520" s="18"/>
      <c r="X520" s="18"/>
      <c r="Y520" s="18"/>
      <c r="Z520" s="18"/>
      <c r="AA520" s="18"/>
      <c r="AB520" s="83" t="s">
        <v>145</v>
      </c>
      <c r="AC520" s="18"/>
      <c r="AD520" s="18"/>
      <c r="AE520" s="18"/>
      <c r="AF520" s="18"/>
      <c r="AG520" s="18"/>
      <c r="AH520" s="18"/>
      <c r="AI520" s="31"/>
      <c r="AJ520" s="31"/>
      <c r="AK520" s="18"/>
      <c r="AL520" s="18"/>
      <c r="AM520" s="31"/>
      <c r="AN520" s="31"/>
      <c r="AO520" s="31"/>
      <c r="AP520" s="31"/>
      <c r="AQ520" s="7">
        <f t="shared" si="92"/>
        <v>6</v>
      </c>
      <c r="AR520" s="3">
        <v>68</v>
      </c>
      <c r="AS520" s="8">
        <f t="shared" si="91"/>
        <v>8.8235294117647065E-2</v>
      </c>
    </row>
    <row r="521" spans="1:45" x14ac:dyDescent="0.2">
      <c r="A521" s="137"/>
      <c r="B521" s="98" t="s">
        <v>81</v>
      </c>
      <c r="C521" s="74" t="s">
        <v>93</v>
      </c>
      <c r="D521" s="40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80" t="s">
        <v>138</v>
      </c>
      <c r="Q521" s="18"/>
      <c r="R521" s="18"/>
      <c r="S521" s="83" t="s">
        <v>145</v>
      </c>
      <c r="T521" s="80" t="s">
        <v>138</v>
      </c>
      <c r="U521" s="18"/>
      <c r="V521" s="18"/>
      <c r="W521" s="18"/>
      <c r="X521" s="18"/>
      <c r="Y521" s="18"/>
      <c r="Z521" s="18"/>
      <c r="AA521" s="18"/>
      <c r="AB521" s="83" t="s">
        <v>145</v>
      </c>
      <c r="AC521" s="18"/>
      <c r="AD521" s="18"/>
      <c r="AE521" s="18"/>
      <c r="AF521" s="18"/>
      <c r="AG521" s="18"/>
      <c r="AH521" s="18"/>
      <c r="AI521" s="31"/>
      <c r="AJ521" s="31"/>
      <c r="AK521" s="18"/>
      <c r="AL521" s="18"/>
      <c r="AM521" s="31"/>
      <c r="AN521" s="31"/>
      <c r="AO521" s="31"/>
      <c r="AP521" s="31"/>
      <c r="AQ521" s="7">
        <f t="shared" si="92"/>
        <v>4</v>
      </c>
      <c r="AR521" s="3">
        <v>68</v>
      </c>
      <c r="AS521" s="8">
        <f t="shared" si="91"/>
        <v>5.8823529411764705E-2</v>
      </c>
    </row>
    <row r="522" spans="1:45" x14ac:dyDescent="0.2">
      <c r="A522" s="137"/>
      <c r="B522" s="99"/>
      <c r="C522" s="74" t="s">
        <v>94</v>
      </c>
      <c r="D522" s="40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80" t="s">
        <v>138</v>
      </c>
      <c r="Q522" s="18"/>
      <c r="R522" s="18"/>
      <c r="S522" s="83" t="s">
        <v>145</v>
      </c>
      <c r="T522" s="80" t="s">
        <v>138</v>
      </c>
      <c r="U522" s="18"/>
      <c r="V522" s="18"/>
      <c r="W522" s="18"/>
      <c r="X522" s="18"/>
      <c r="Y522" s="18"/>
      <c r="Z522" s="18"/>
      <c r="AA522" s="18"/>
      <c r="AB522" s="83" t="s">
        <v>145</v>
      </c>
      <c r="AC522" s="18"/>
      <c r="AD522" s="18"/>
      <c r="AE522" s="18"/>
      <c r="AF522" s="18"/>
      <c r="AG522" s="18"/>
      <c r="AH522" s="18"/>
      <c r="AI522" s="31"/>
      <c r="AJ522" s="31"/>
      <c r="AK522" s="18"/>
      <c r="AL522" s="18"/>
      <c r="AM522" s="31"/>
      <c r="AN522" s="31"/>
      <c r="AO522" s="31"/>
      <c r="AP522" s="31"/>
      <c r="AQ522" s="7">
        <f t="shared" si="92"/>
        <v>4</v>
      </c>
      <c r="AR522" s="3">
        <v>68</v>
      </c>
      <c r="AS522" s="8">
        <f t="shared" si="91"/>
        <v>5.8823529411764705E-2</v>
      </c>
    </row>
    <row r="523" spans="1:45" x14ac:dyDescent="0.2">
      <c r="A523" s="137"/>
      <c r="B523" s="99"/>
      <c r="C523" s="74" t="s">
        <v>95</v>
      </c>
      <c r="D523" s="40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80" t="s">
        <v>138</v>
      </c>
      <c r="Q523" s="18"/>
      <c r="R523" s="18"/>
      <c r="S523" s="83" t="s">
        <v>145</v>
      </c>
      <c r="T523" s="80" t="s">
        <v>138</v>
      </c>
      <c r="U523" s="18"/>
      <c r="V523" s="18"/>
      <c r="W523" s="18"/>
      <c r="X523" s="18"/>
      <c r="Y523" s="18"/>
      <c r="Z523" s="18"/>
      <c r="AA523" s="18"/>
      <c r="AB523" s="83" t="s">
        <v>145</v>
      </c>
      <c r="AC523" s="18"/>
      <c r="AD523" s="18"/>
      <c r="AE523" s="18"/>
      <c r="AF523" s="18"/>
      <c r="AG523" s="18"/>
      <c r="AH523" s="18"/>
      <c r="AI523" s="31"/>
      <c r="AJ523" s="31"/>
      <c r="AK523" s="18"/>
      <c r="AL523" s="18"/>
      <c r="AM523" s="31"/>
      <c r="AN523" s="31"/>
      <c r="AO523" s="31"/>
      <c r="AP523" s="31"/>
      <c r="AQ523" s="7">
        <f t="shared" si="92"/>
        <v>4</v>
      </c>
      <c r="AR523" s="3">
        <v>68</v>
      </c>
      <c r="AS523" s="8">
        <f t="shared" si="91"/>
        <v>5.8823529411764705E-2</v>
      </c>
    </row>
    <row r="524" spans="1:45" ht="12.75" customHeight="1" x14ac:dyDescent="0.2">
      <c r="A524" s="137"/>
      <c r="B524" s="99"/>
      <c r="C524" s="74" t="s">
        <v>128</v>
      </c>
      <c r="D524" s="40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80" t="s">
        <v>138</v>
      </c>
      <c r="Q524" s="18"/>
      <c r="R524" s="18"/>
      <c r="S524" s="83" t="s">
        <v>145</v>
      </c>
      <c r="T524" s="80" t="s">
        <v>138</v>
      </c>
      <c r="U524" s="18"/>
      <c r="V524" s="18"/>
      <c r="W524" s="18"/>
      <c r="X524" s="18"/>
      <c r="Y524" s="18"/>
      <c r="Z524" s="18"/>
      <c r="AA524" s="18"/>
      <c r="AB524" s="83" t="s">
        <v>145</v>
      </c>
      <c r="AC524" s="18"/>
      <c r="AD524" s="18"/>
      <c r="AE524" s="18"/>
      <c r="AF524" s="18"/>
      <c r="AG524" s="18"/>
      <c r="AH524" s="18"/>
      <c r="AI524" s="31"/>
      <c r="AJ524" s="31"/>
      <c r="AK524" s="18"/>
      <c r="AL524" s="18"/>
      <c r="AM524" s="31"/>
      <c r="AN524" s="31"/>
      <c r="AO524" s="31"/>
      <c r="AP524" s="31"/>
      <c r="AQ524" s="7">
        <f t="shared" si="92"/>
        <v>4</v>
      </c>
      <c r="AR524" s="3">
        <v>68</v>
      </c>
      <c r="AS524" s="8">
        <f t="shared" si="91"/>
        <v>5.8823529411764705E-2</v>
      </c>
    </row>
    <row r="525" spans="1:45" ht="12.75" customHeight="1" x14ac:dyDescent="0.2">
      <c r="A525" s="137"/>
      <c r="B525" s="100"/>
      <c r="C525" s="74" t="s">
        <v>129</v>
      </c>
      <c r="D525" s="40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80" t="s">
        <v>138</v>
      </c>
      <c r="Q525" s="18"/>
      <c r="R525" s="18"/>
      <c r="S525" s="83" t="s">
        <v>145</v>
      </c>
      <c r="T525" s="80" t="s">
        <v>138</v>
      </c>
      <c r="U525" s="18"/>
      <c r="V525" s="18"/>
      <c r="W525" s="18"/>
      <c r="X525" s="18"/>
      <c r="Y525" s="18"/>
      <c r="Z525" s="18"/>
      <c r="AA525" s="18"/>
      <c r="AB525" s="83" t="s">
        <v>145</v>
      </c>
      <c r="AC525" s="18"/>
      <c r="AD525" s="18"/>
      <c r="AE525" s="18"/>
      <c r="AF525" s="18"/>
      <c r="AG525" s="18"/>
      <c r="AH525" s="18"/>
      <c r="AI525" s="31"/>
      <c r="AJ525" s="31"/>
      <c r="AK525" s="18"/>
      <c r="AL525" s="18"/>
      <c r="AM525" s="31"/>
      <c r="AN525" s="31"/>
      <c r="AO525" s="31"/>
      <c r="AP525" s="31"/>
      <c r="AQ525" s="7">
        <f t="shared" si="92"/>
        <v>4</v>
      </c>
      <c r="AR525" s="3">
        <v>68</v>
      </c>
      <c r="AS525" s="8">
        <f t="shared" si="91"/>
        <v>5.8823529411764705E-2</v>
      </c>
    </row>
    <row r="526" spans="1:45" ht="12.75" customHeight="1" x14ac:dyDescent="0.2">
      <c r="A526" s="137"/>
      <c r="B526" s="98" t="s">
        <v>82</v>
      </c>
      <c r="C526" s="74" t="s">
        <v>93</v>
      </c>
      <c r="D526" s="3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31"/>
      <c r="AJ526" s="31"/>
      <c r="AK526" s="18"/>
      <c r="AL526" s="18"/>
      <c r="AM526" s="31"/>
      <c r="AN526" s="31"/>
      <c r="AO526" s="31"/>
      <c r="AP526" s="31"/>
      <c r="AQ526" s="7">
        <f t="shared" si="92"/>
        <v>0</v>
      </c>
      <c r="AR526" s="3">
        <f>34*1</f>
        <v>34</v>
      </c>
      <c r="AS526" s="8">
        <f t="shared" si="91"/>
        <v>0</v>
      </c>
    </row>
    <row r="527" spans="1:45" ht="12.75" customHeight="1" x14ac:dyDescent="0.2">
      <c r="A527" s="137"/>
      <c r="B527" s="99"/>
      <c r="C527" s="74" t="s">
        <v>94</v>
      </c>
      <c r="D527" s="44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31"/>
      <c r="AJ527" s="31"/>
      <c r="AK527" s="18"/>
      <c r="AL527" s="18"/>
      <c r="AM527" s="31"/>
      <c r="AN527" s="31"/>
      <c r="AO527" s="31"/>
      <c r="AP527" s="31"/>
      <c r="AQ527" s="7">
        <f t="shared" si="92"/>
        <v>0</v>
      </c>
      <c r="AR527" s="3">
        <f t="shared" ref="AR527:AR528" si="95">34*1</f>
        <v>34</v>
      </c>
      <c r="AS527" s="8">
        <f t="shared" si="91"/>
        <v>0</v>
      </c>
    </row>
    <row r="528" spans="1:45" ht="12.75" customHeight="1" x14ac:dyDescent="0.2">
      <c r="A528" s="137"/>
      <c r="B528" s="99"/>
      <c r="C528" s="74" t="s">
        <v>95</v>
      </c>
      <c r="D528" s="44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31"/>
      <c r="AJ528" s="31"/>
      <c r="AK528" s="18"/>
      <c r="AL528" s="18"/>
      <c r="AM528" s="31"/>
      <c r="AN528" s="31"/>
      <c r="AO528" s="31"/>
      <c r="AP528" s="31"/>
      <c r="AQ528" s="7">
        <f t="shared" si="92"/>
        <v>0</v>
      </c>
      <c r="AR528" s="3">
        <f t="shared" si="95"/>
        <v>34</v>
      </c>
      <c r="AS528" s="8">
        <f t="shared" si="91"/>
        <v>0</v>
      </c>
    </row>
    <row r="529" spans="1:45" x14ac:dyDescent="0.2">
      <c r="A529" s="137"/>
      <c r="B529" s="99"/>
      <c r="C529" s="74" t="s">
        <v>128</v>
      </c>
      <c r="D529" s="40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31"/>
      <c r="AJ529" s="31"/>
      <c r="AK529" s="18"/>
      <c r="AL529" s="18"/>
      <c r="AM529" s="31"/>
      <c r="AN529" s="31"/>
      <c r="AO529" s="31"/>
      <c r="AP529" s="31"/>
      <c r="AQ529" s="7">
        <f t="shared" si="92"/>
        <v>0</v>
      </c>
      <c r="AR529" s="3">
        <f t="shared" ref="AR529:AR535" si="96">34*1</f>
        <v>34</v>
      </c>
      <c r="AS529" s="8">
        <f t="shared" si="91"/>
        <v>0</v>
      </c>
    </row>
    <row r="530" spans="1:45" x14ac:dyDescent="0.2">
      <c r="A530" s="137"/>
      <c r="B530" s="100"/>
      <c r="C530" s="74" t="s">
        <v>129</v>
      </c>
      <c r="D530" s="3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31"/>
      <c r="AJ530" s="31"/>
      <c r="AK530" s="18"/>
      <c r="AL530" s="18"/>
      <c r="AM530" s="31"/>
      <c r="AN530" s="31"/>
      <c r="AO530" s="31"/>
      <c r="AP530" s="31"/>
      <c r="AQ530" s="7">
        <f t="shared" si="92"/>
        <v>0</v>
      </c>
      <c r="AR530" s="3">
        <f t="shared" si="96"/>
        <v>34</v>
      </c>
      <c r="AS530" s="8">
        <f t="shared" si="91"/>
        <v>0</v>
      </c>
    </row>
    <row r="531" spans="1:45" x14ac:dyDescent="0.2">
      <c r="A531" s="137"/>
      <c r="B531" s="98" t="s">
        <v>34</v>
      </c>
      <c r="C531" s="74" t="s">
        <v>93</v>
      </c>
      <c r="D531" s="3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80" t="s">
        <v>138</v>
      </c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31"/>
      <c r="AJ531" s="31"/>
      <c r="AK531" s="18"/>
      <c r="AL531" s="18"/>
      <c r="AM531" s="31"/>
      <c r="AN531" s="31"/>
      <c r="AO531" s="31"/>
      <c r="AP531" s="31"/>
      <c r="AQ531" s="7">
        <f t="shared" si="92"/>
        <v>1</v>
      </c>
      <c r="AR531" s="3">
        <f t="shared" si="96"/>
        <v>34</v>
      </c>
      <c r="AS531" s="8">
        <f t="shared" si="91"/>
        <v>2.9411764705882353E-2</v>
      </c>
    </row>
    <row r="532" spans="1:45" x14ac:dyDescent="0.2">
      <c r="A532" s="137"/>
      <c r="B532" s="99"/>
      <c r="C532" s="74" t="s">
        <v>94</v>
      </c>
      <c r="D532" s="44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80" t="s">
        <v>138</v>
      </c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31"/>
      <c r="AJ532" s="31"/>
      <c r="AK532" s="18"/>
      <c r="AL532" s="18"/>
      <c r="AM532" s="31"/>
      <c r="AN532" s="31"/>
      <c r="AO532" s="31"/>
      <c r="AP532" s="31"/>
      <c r="AQ532" s="7">
        <f t="shared" si="92"/>
        <v>1</v>
      </c>
      <c r="AR532" s="3">
        <f t="shared" si="96"/>
        <v>34</v>
      </c>
      <c r="AS532" s="8">
        <f t="shared" si="91"/>
        <v>2.9411764705882353E-2</v>
      </c>
    </row>
    <row r="533" spans="1:45" x14ac:dyDescent="0.2">
      <c r="A533" s="137"/>
      <c r="B533" s="99"/>
      <c r="C533" s="74" t="s">
        <v>95</v>
      </c>
      <c r="D533" s="44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80" t="s">
        <v>138</v>
      </c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31"/>
      <c r="AJ533" s="31"/>
      <c r="AK533" s="18"/>
      <c r="AL533" s="18"/>
      <c r="AM533" s="31"/>
      <c r="AN533" s="31"/>
      <c r="AO533" s="31"/>
      <c r="AP533" s="31"/>
      <c r="AQ533" s="7">
        <f t="shared" si="92"/>
        <v>1</v>
      </c>
      <c r="AR533" s="3">
        <f t="shared" si="96"/>
        <v>34</v>
      </c>
      <c r="AS533" s="8">
        <f t="shared" si="91"/>
        <v>2.9411764705882353E-2</v>
      </c>
    </row>
    <row r="534" spans="1:45" x14ac:dyDescent="0.2">
      <c r="A534" s="137"/>
      <c r="B534" s="99"/>
      <c r="C534" s="74" t="s">
        <v>128</v>
      </c>
      <c r="D534" s="3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80" t="s">
        <v>138</v>
      </c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31"/>
      <c r="AJ534" s="31"/>
      <c r="AK534" s="18"/>
      <c r="AL534" s="18"/>
      <c r="AM534" s="31"/>
      <c r="AN534" s="31"/>
      <c r="AO534" s="31"/>
      <c r="AP534" s="31"/>
      <c r="AQ534" s="7">
        <f t="shared" si="92"/>
        <v>1</v>
      </c>
      <c r="AR534" s="3">
        <f t="shared" si="96"/>
        <v>34</v>
      </c>
      <c r="AS534" s="8">
        <f t="shared" si="91"/>
        <v>2.9411764705882353E-2</v>
      </c>
    </row>
    <row r="535" spans="1:45" x14ac:dyDescent="0.2">
      <c r="A535" s="137"/>
      <c r="B535" s="99"/>
      <c r="C535" s="74" t="s">
        <v>129</v>
      </c>
      <c r="D535" s="3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80" t="s">
        <v>138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31"/>
      <c r="AJ535" s="31"/>
      <c r="AK535" s="18"/>
      <c r="AL535" s="18"/>
      <c r="AM535" s="31"/>
      <c r="AN535" s="31"/>
      <c r="AO535" s="31"/>
      <c r="AP535" s="31"/>
      <c r="AQ535" s="7">
        <f t="shared" si="92"/>
        <v>1</v>
      </c>
      <c r="AR535" s="3">
        <f t="shared" si="96"/>
        <v>34</v>
      </c>
      <c r="AS535" s="8">
        <f t="shared" si="91"/>
        <v>2.9411764705882353E-2</v>
      </c>
    </row>
    <row r="536" spans="1:45" x14ac:dyDescent="0.2">
      <c r="A536" s="137"/>
      <c r="B536" s="98" t="s">
        <v>27</v>
      </c>
      <c r="C536" s="74" t="s">
        <v>93</v>
      </c>
      <c r="D536" s="3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31"/>
      <c r="AJ536" s="31"/>
      <c r="AK536" s="18"/>
      <c r="AL536" s="18"/>
      <c r="AM536" s="31"/>
      <c r="AN536" s="31"/>
      <c r="AO536" s="31"/>
      <c r="AP536" s="31"/>
      <c r="AQ536" s="7">
        <f t="shared" si="92"/>
        <v>0</v>
      </c>
      <c r="AR536" s="3">
        <v>85</v>
      </c>
      <c r="AS536" s="8">
        <f t="shared" si="91"/>
        <v>0</v>
      </c>
    </row>
    <row r="537" spans="1:45" x14ac:dyDescent="0.2">
      <c r="A537" s="137"/>
      <c r="B537" s="99"/>
      <c r="C537" s="74" t="s">
        <v>94</v>
      </c>
      <c r="D537" s="44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31"/>
      <c r="AJ537" s="31"/>
      <c r="AK537" s="18"/>
      <c r="AL537" s="18"/>
      <c r="AM537" s="31"/>
      <c r="AN537" s="31"/>
      <c r="AO537" s="31"/>
      <c r="AP537" s="31"/>
      <c r="AQ537" s="7">
        <f t="shared" si="92"/>
        <v>0</v>
      </c>
      <c r="AR537" s="3">
        <v>85</v>
      </c>
      <c r="AS537" s="8">
        <f t="shared" si="91"/>
        <v>0</v>
      </c>
    </row>
    <row r="538" spans="1:45" x14ac:dyDescent="0.2">
      <c r="A538" s="137"/>
      <c r="B538" s="99"/>
      <c r="C538" s="74" t="s">
        <v>95</v>
      </c>
      <c r="D538" s="44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31"/>
      <c r="AJ538" s="31"/>
      <c r="AK538" s="18"/>
      <c r="AL538" s="18"/>
      <c r="AM538" s="31"/>
      <c r="AN538" s="31"/>
      <c r="AO538" s="31"/>
      <c r="AP538" s="31"/>
      <c r="AQ538" s="7">
        <f t="shared" si="92"/>
        <v>0</v>
      </c>
      <c r="AR538" s="3">
        <v>85</v>
      </c>
      <c r="AS538" s="8">
        <f t="shared" si="91"/>
        <v>0</v>
      </c>
    </row>
    <row r="539" spans="1:45" x14ac:dyDescent="0.2">
      <c r="A539" s="137"/>
      <c r="B539" s="99"/>
      <c r="C539" s="74" t="s">
        <v>128</v>
      </c>
      <c r="D539" s="3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31"/>
      <c r="AJ539" s="31"/>
      <c r="AK539" s="18"/>
      <c r="AL539" s="18"/>
      <c r="AM539" s="31"/>
      <c r="AN539" s="31"/>
      <c r="AO539" s="31"/>
      <c r="AP539" s="31"/>
      <c r="AQ539" s="7">
        <f t="shared" si="92"/>
        <v>0</v>
      </c>
      <c r="AR539" s="3">
        <v>85</v>
      </c>
      <c r="AS539" s="8">
        <f t="shared" si="91"/>
        <v>0</v>
      </c>
    </row>
    <row r="540" spans="1:45" x14ac:dyDescent="0.2">
      <c r="A540" s="137"/>
      <c r="B540" s="100"/>
      <c r="C540" s="74" t="s">
        <v>129</v>
      </c>
      <c r="D540" s="3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31"/>
      <c r="AJ540" s="31"/>
      <c r="AK540" s="18"/>
      <c r="AL540" s="18"/>
      <c r="AM540" s="31"/>
      <c r="AN540" s="31"/>
      <c r="AO540" s="31"/>
      <c r="AP540" s="31"/>
      <c r="AQ540" s="7">
        <f t="shared" si="92"/>
        <v>0</v>
      </c>
      <c r="AR540" s="3">
        <v>85</v>
      </c>
      <c r="AS540" s="8">
        <f t="shared" si="91"/>
        <v>0</v>
      </c>
    </row>
    <row r="541" spans="1:45" x14ac:dyDescent="0.2">
      <c r="A541" s="137"/>
      <c r="B541" s="98" t="s">
        <v>31</v>
      </c>
      <c r="C541" s="74" t="s">
        <v>93</v>
      </c>
      <c r="D541" s="3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31"/>
      <c r="AJ541" s="31"/>
      <c r="AK541" s="18"/>
      <c r="AL541" s="18"/>
      <c r="AM541" s="31"/>
      <c r="AN541" s="31"/>
      <c r="AO541" s="31"/>
      <c r="AP541" s="31"/>
      <c r="AQ541" s="7">
        <f t="shared" si="92"/>
        <v>0</v>
      </c>
      <c r="AR541" s="3">
        <f>34*1</f>
        <v>34</v>
      </c>
      <c r="AS541" s="8">
        <f t="shared" si="91"/>
        <v>0</v>
      </c>
    </row>
    <row r="542" spans="1:45" x14ac:dyDescent="0.2">
      <c r="A542" s="137"/>
      <c r="B542" s="99"/>
      <c r="C542" s="74" t="s">
        <v>94</v>
      </c>
      <c r="D542" s="44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31"/>
      <c r="AJ542" s="31"/>
      <c r="AK542" s="18"/>
      <c r="AL542" s="18"/>
      <c r="AM542" s="31"/>
      <c r="AN542" s="31"/>
      <c r="AO542" s="31"/>
      <c r="AP542" s="31"/>
      <c r="AQ542" s="7">
        <f t="shared" si="92"/>
        <v>0</v>
      </c>
      <c r="AR542" s="3">
        <f t="shared" ref="AR542:AR543" si="97">34*1</f>
        <v>34</v>
      </c>
      <c r="AS542" s="8">
        <f t="shared" si="91"/>
        <v>0</v>
      </c>
    </row>
    <row r="543" spans="1:45" x14ac:dyDescent="0.2">
      <c r="A543" s="137"/>
      <c r="B543" s="99"/>
      <c r="C543" s="74" t="s">
        <v>95</v>
      </c>
      <c r="D543" s="44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31"/>
      <c r="AJ543" s="31"/>
      <c r="AK543" s="18"/>
      <c r="AL543" s="18"/>
      <c r="AM543" s="31"/>
      <c r="AN543" s="31"/>
      <c r="AO543" s="31"/>
      <c r="AP543" s="31"/>
      <c r="AQ543" s="7">
        <f t="shared" si="92"/>
        <v>0</v>
      </c>
      <c r="AR543" s="3">
        <f t="shared" si="97"/>
        <v>34</v>
      </c>
      <c r="AS543" s="8">
        <f t="shared" si="91"/>
        <v>0</v>
      </c>
    </row>
    <row r="544" spans="1:45" x14ac:dyDescent="0.2">
      <c r="A544" s="137"/>
      <c r="B544" s="99"/>
      <c r="C544" s="74" t="s">
        <v>128</v>
      </c>
      <c r="D544" s="3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31"/>
      <c r="AJ544" s="31"/>
      <c r="AK544" s="18"/>
      <c r="AL544" s="18"/>
      <c r="AM544" s="31"/>
      <c r="AN544" s="31"/>
      <c r="AO544" s="31"/>
      <c r="AP544" s="31"/>
      <c r="AQ544" s="7">
        <f t="shared" si="92"/>
        <v>0</v>
      </c>
      <c r="AR544" s="3">
        <f t="shared" ref="AR544:AR545" si="98">34*1</f>
        <v>34</v>
      </c>
      <c r="AS544" s="8">
        <f t="shared" si="91"/>
        <v>0</v>
      </c>
    </row>
    <row r="545" spans="1:45" x14ac:dyDescent="0.2">
      <c r="A545" s="137"/>
      <c r="B545" s="100"/>
      <c r="C545" s="74" t="s">
        <v>129</v>
      </c>
      <c r="D545" s="3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31"/>
      <c r="AJ545" s="31"/>
      <c r="AK545" s="18"/>
      <c r="AL545" s="18"/>
      <c r="AM545" s="31"/>
      <c r="AN545" s="31"/>
      <c r="AO545" s="31"/>
      <c r="AP545" s="31"/>
      <c r="AQ545" s="7">
        <f t="shared" si="92"/>
        <v>0</v>
      </c>
      <c r="AR545" s="3">
        <f t="shared" si="98"/>
        <v>34</v>
      </c>
      <c r="AS545" s="8">
        <f t="shared" si="91"/>
        <v>0</v>
      </c>
    </row>
    <row r="546" spans="1:45" x14ac:dyDescent="0.2">
      <c r="A546" s="137"/>
      <c r="B546" s="98" t="s">
        <v>29</v>
      </c>
      <c r="C546" s="74" t="s">
        <v>93</v>
      </c>
      <c r="D546" s="38"/>
      <c r="E546" s="18"/>
      <c r="F546" s="18"/>
      <c r="G546" s="18"/>
      <c r="H546" s="18"/>
      <c r="I546" s="18"/>
      <c r="J546" s="18"/>
      <c r="K546" s="18"/>
      <c r="L546" s="80" t="s">
        <v>138</v>
      </c>
      <c r="M546" s="81"/>
      <c r="N546" s="81"/>
      <c r="O546" s="81"/>
      <c r="P546" s="81"/>
      <c r="Q546" s="81"/>
      <c r="R546" s="81"/>
      <c r="S546" s="81"/>
      <c r="T546" s="80" t="s">
        <v>138</v>
      </c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0" t="s">
        <v>138</v>
      </c>
      <c r="AF546" s="81"/>
      <c r="AG546" s="81"/>
      <c r="AH546" s="81"/>
      <c r="AI546" s="87"/>
      <c r="AJ546" s="80" t="s">
        <v>138</v>
      </c>
      <c r="AK546" s="18"/>
      <c r="AL546" s="18"/>
      <c r="AM546" s="31"/>
      <c r="AN546" s="31"/>
      <c r="AO546" s="31"/>
      <c r="AP546" s="31"/>
      <c r="AQ546" s="7">
        <f t="shared" si="92"/>
        <v>4</v>
      </c>
      <c r="AR546" s="3">
        <f>34*2</f>
        <v>68</v>
      </c>
      <c r="AS546" s="8">
        <f t="shared" si="91"/>
        <v>5.8823529411764705E-2</v>
      </c>
    </row>
    <row r="547" spans="1:45" x14ac:dyDescent="0.2">
      <c r="A547" s="137"/>
      <c r="B547" s="99"/>
      <c r="C547" s="74" t="s">
        <v>94</v>
      </c>
      <c r="D547" s="44"/>
      <c r="E547" s="18"/>
      <c r="F547" s="18"/>
      <c r="G547" s="18"/>
      <c r="H547" s="18"/>
      <c r="I547" s="18"/>
      <c r="J547" s="18"/>
      <c r="K547" s="18"/>
      <c r="L547" s="80" t="s">
        <v>138</v>
      </c>
      <c r="M547" s="81"/>
      <c r="N547" s="81"/>
      <c r="O547" s="81"/>
      <c r="P547" s="81"/>
      <c r="Q547" s="81"/>
      <c r="R547" s="81"/>
      <c r="S547" s="81"/>
      <c r="T547" s="80" t="s">
        <v>138</v>
      </c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0" t="s">
        <v>138</v>
      </c>
      <c r="AF547" s="81"/>
      <c r="AG547" s="81"/>
      <c r="AH547" s="81"/>
      <c r="AI547" s="87"/>
      <c r="AJ547" s="80" t="s">
        <v>138</v>
      </c>
      <c r="AK547" s="18"/>
      <c r="AL547" s="18"/>
      <c r="AM547" s="31"/>
      <c r="AN547" s="31"/>
      <c r="AO547" s="31"/>
      <c r="AP547" s="31"/>
      <c r="AQ547" s="7">
        <f t="shared" si="92"/>
        <v>4</v>
      </c>
      <c r="AR547" s="3">
        <f t="shared" ref="AR547:AR548" si="99">34*2</f>
        <v>68</v>
      </c>
      <c r="AS547" s="8">
        <f t="shared" si="91"/>
        <v>5.8823529411764705E-2</v>
      </c>
    </row>
    <row r="548" spans="1:45" x14ac:dyDescent="0.2">
      <c r="A548" s="137"/>
      <c r="B548" s="99"/>
      <c r="C548" s="74" t="s">
        <v>95</v>
      </c>
      <c r="D548" s="44"/>
      <c r="E548" s="18"/>
      <c r="F548" s="18"/>
      <c r="G548" s="18"/>
      <c r="H548" s="18"/>
      <c r="I548" s="18"/>
      <c r="J548" s="18"/>
      <c r="K548" s="18"/>
      <c r="L548" s="80" t="s">
        <v>138</v>
      </c>
      <c r="M548" s="81"/>
      <c r="N548" s="81"/>
      <c r="O548" s="81"/>
      <c r="P548" s="81"/>
      <c r="Q548" s="81"/>
      <c r="R548" s="81"/>
      <c r="S548" s="81"/>
      <c r="T548" s="80" t="s">
        <v>138</v>
      </c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0" t="s">
        <v>138</v>
      </c>
      <c r="AF548" s="81"/>
      <c r="AG548" s="81"/>
      <c r="AH548" s="81"/>
      <c r="AI548" s="87"/>
      <c r="AJ548" s="80" t="s">
        <v>138</v>
      </c>
      <c r="AK548" s="18"/>
      <c r="AL548" s="18"/>
      <c r="AM548" s="31"/>
      <c r="AN548" s="31"/>
      <c r="AO548" s="31"/>
      <c r="AP548" s="31"/>
      <c r="AQ548" s="7">
        <f t="shared" si="92"/>
        <v>4</v>
      </c>
      <c r="AR548" s="3">
        <f t="shared" si="99"/>
        <v>68</v>
      </c>
      <c r="AS548" s="8">
        <f t="shared" si="91"/>
        <v>5.8823529411764705E-2</v>
      </c>
    </row>
    <row r="549" spans="1:45" x14ac:dyDescent="0.2">
      <c r="A549" s="137"/>
      <c r="B549" s="99"/>
      <c r="C549" s="74" t="s">
        <v>128</v>
      </c>
      <c r="D549" s="38"/>
      <c r="E549" s="18"/>
      <c r="F549" s="18"/>
      <c r="G549" s="18"/>
      <c r="H549" s="18"/>
      <c r="I549" s="18"/>
      <c r="J549" s="18"/>
      <c r="K549" s="18"/>
      <c r="L549" s="80" t="s">
        <v>138</v>
      </c>
      <c r="M549" s="81"/>
      <c r="N549" s="81"/>
      <c r="O549" s="81"/>
      <c r="P549" s="81"/>
      <c r="Q549" s="81"/>
      <c r="R549" s="81"/>
      <c r="S549" s="81"/>
      <c r="T549" s="80" t="s">
        <v>138</v>
      </c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0" t="s">
        <v>138</v>
      </c>
      <c r="AF549" s="81"/>
      <c r="AG549" s="81"/>
      <c r="AH549" s="81"/>
      <c r="AI549" s="87"/>
      <c r="AJ549" s="80" t="s">
        <v>138</v>
      </c>
      <c r="AK549" s="18"/>
      <c r="AL549" s="18"/>
      <c r="AM549" s="31"/>
      <c r="AN549" s="31"/>
      <c r="AO549" s="31"/>
      <c r="AP549" s="31"/>
      <c r="AQ549" s="7">
        <f t="shared" si="92"/>
        <v>4</v>
      </c>
      <c r="AR549" s="3">
        <f t="shared" ref="AR549:AR550" si="100">34*2</f>
        <v>68</v>
      </c>
      <c r="AS549" s="8">
        <f t="shared" si="91"/>
        <v>5.8823529411764705E-2</v>
      </c>
    </row>
    <row r="550" spans="1:45" x14ac:dyDescent="0.2">
      <c r="A550" s="137"/>
      <c r="B550" s="100"/>
      <c r="C550" s="74" t="s">
        <v>129</v>
      </c>
      <c r="D550" s="38"/>
      <c r="E550" s="18"/>
      <c r="F550" s="18"/>
      <c r="G550" s="18"/>
      <c r="H550" s="18"/>
      <c r="I550" s="18"/>
      <c r="J550" s="18"/>
      <c r="K550" s="18"/>
      <c r="L550" s="80" t="s">
        <v>138</v>
      </c>
      <c r="M550" s="81"/>
      <c r="N550" s="81"/>
      <c r="O550" s="81"/>
      <c r="P550" s="81"/>
      <c r="Q550" s="81"/>
      <c r="R550" s="81"/>
      <c r="S550" s="81"/>
      <c r="T550" s="80" t="s">
        <v>138</v>
      </c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0" t="s">
        <v>138</v>
      </c>
      <c r="AF550" s="81"/>
      <c r="AG550" s="81"/>
      <c r="AH550" s="81"/>
      <c r="AI550" s="87"/>
      <c r="AJ550" s="80" t="s">
        <v>138</v>
      </c>
      <c r="AK550" s="18"/>
      <c r="AL550" s="18"/>
      <c r="AM550" s="31"/>
      <c r="AN550" s="31"/>
      <c r="AO550" s="31"/>
      <c r="AP550" s="31"/>
      <c r="AQ550" s="7">
        <f t="shared" si="92"/>
        <v>4</v>
      </c>
      <c r="AR550" s="3">
        <f t="shared" si="100"/>
        <v>68</v>
      </c>
      <c r="AS550" s="8">
        <f t="shared" si="91"/>
        <v>5.8823529411764705E-2</v>
      </c>
    </row>
    <row r="551" spans="1:45" x14ac:dyDescent="0.2">
      <c r="A551" s="137"/>
      <c r="B551" s="98" t="s">
        <v>33</v>
      </c>
      <c r="C551" s="74" t="s">
        <v>93</v>
      </c>
      <c r="D551" s="3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31"/>
      <c r="AJ551" s="80" t="s">
        <v>138</v>
      </c>
      <c r="AK551" s="18"/>
      <c r="AL551" s="18"/>
      <c r="AM551" s="31"/>
      <c r="AN551" s="31"/>
      <c r="AO551" s="31"/>
      <c r="AP551" s="31"/>
      <c r="AQ551" s="7">
        <f t="shared" si="92"/>
        <v>1</v>
      </c>
      <c r="AR551" s="3">
        <f>34*3</f>
        <v>102</v>
      </c>
      <c r="AS551" s="8">
        <f t="shared" si="91"/>
        <v>9.8039215686274508E-3</v>
      </c>
    </row>
    <row r="552" spans="1:45" x14ac:dyDescent="0.2">
      <c r="A552" s="137"/>
      <c r="B552" s="99"/>
      <c r="C552" s="74" t="s">
        <v>94</v>
      </c>
      <c r="D552" s="44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31"/>
      <c r="AJ552" s="80" t="s">
        <v>138</v>
      </c>
      <c r="AK552" s="18"/>
      <c r="AL552" s="18"/>
      <c r="AM552" s="31"/>
      <c r="AN552" s="31"/>
      <c r="AO552" s="31"/>
      <c r="AP552" s="31"/>
      <c r="AQ552" s="7">
        <f t="shared" si="92"/>
        <v>1</v>
      </c>
      <c r="AR552" s="3">
        <f t="shared" ref="AR552:AR553" si="101">34*3</f>
        <v>102</v>
      </c>
      <c r="AS552" s="8">
        <f t="shared" si="91"/>
        <v>9.8039215686274508E-3</v>
      </c>
    </row>
    <row r="553" spans="1:45" x14ac:dyDescent="0.2">
      <c r="A553" s="137"/>
      <c r="B553" s="99"/>
      <c r="C553" s="74" t="s">
        <v>95</v>
      </c>
      <c r="D553" s="44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31"/>
      <c r="AJ553" s="80" t="s">
        <v>138</v>
      </c>
      <c r="AK553" s="18"/>
      <c r="AL553" s="18"/>
      <c r="AM553" s="31"/>
      <c r="AN553" s="31"/>
      <c r="AO553" s="31"/>
      <c r="AP553" s="31"/>
      <c r="AQ553" s="7">
        <f t="shared" si="92"/>
        <v>1</v>
      </c>
      <c r="AR553" s="3">
        <f t="shared" si="101"/>
        <v>102</v>
      </c>
      <c r="AS553" s="8">
        <f t="shared" si="91"/>
        <v>9.8039215686274508E-3</v>
      </c>
    </row>
    <row r="554" spans="1:45" x14ac:dyDescent="0.2">
      <c r="A554" s="137"/>
      <c r="B554" s="99"/>
      <c r="C554" s="74" t="s">
        <v>128</v>
      </c>
      <c r="D554" s="3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31"/>
      <c r="AJ554" s="80" t="s">
        <v>138</v>
      </c>
      <c r="AK554" s="18"/>
      <c r="AL554" s="18"/>
      <c r="AM554" s="31"/>
      <c r="AN554" s="31"/>
      <c r="AO554" s="31"/>
      <c r="AP554" s="31"/>
      <c r="AQ554" s="7">
        <f t="shared" si="92"/>
        <v>1</v>
      </c>
      <c r="AR554" s="3">
        <f t="shared" ref="AR554:AR555" si="102">34*3</f>
        <v>102</v>
      </c>
      <c r="AS554" s="8">
        <f t="shared" si="91"/>
        <v>9.8039215686274508E-3</v>
      </c>
    </row>
    <row r="555" spans="1:45" x14ac:dyDescent="0.2">
      <c r="A555" s="137"/>
      <c r="B555" s="100"/>
      <c r="C555" s="74" t="s">
        <v>129</v>
      </c>
      <c r="D555" s="3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31"/>
      <c r="AJ555" s="80" t="s">
        <v>138</v>
      </c>
      <c r="AK555" s="18"/>
      <c r="AL555" s="18"/>
      <c r="AM555" s="31"/>
      <c r="AN555" s="31"/>
      <c r="AO555" s="31"/>
      <c r="AP555" s="31"/>
      <c r="AQ555" s="7">
        <f t="shared" si="92"/>
        <v>1</v>
      </c>
      <c r="AR555" s="3">
        <f t="shared" si="102"/>
        <v>102</v>
      </c>
      <c r="AS555" s="8">
        <f t="shared" si="91"/>
        <v>9.8039215686274508E-3</v>
      </c>
    </row>
    <row r="556" spans="1:45" x14ac:dyDescent="0.2">
      <c r="A556" s="137"/>
      <c r="B556" s="101" t="s">
        <v>36</v>
      </c>
      <c r="C556" s="74" t="s">
        <v>93</v>
      </c>
      <c r="D556" s="3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31"/>
      <c r="AJ556" s="31"/>
      <c r="AK556" s="18"/>
      <c r="AL556" s="18"/>
      <c r="AM556" s="31"/>
      <c r="AN556" s="31"/>
      <c r="AO556" s="31"/>
      <c r="AP556" s="31"/>
      <c r="AQ556" s="7">
        <f t="shared" si="92"/>
        <v>0</v>
      </c>
      <c r="AR556" s="3">
        <f>34*2</f>
        <v>68</v>
      </c>
      <c r="AS556" s="8">
        <f t="shared" si="91"/>
        <v>0</v>
      </c>
    </row>
    <row r="557" spans="1:45" x14ac:dyDescent="0.2">
      <c r="A557" s="137"/>
      <c r="B557" s="101"/>
      <c r="C557" s="74" t="s">
        <v>94</v>
      </c>
      <c r="D557" s="44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31"/>
      <c r="AJ557" s="31"/>
      <c r="AK557" s="18"/>
      <c r="AL557" s="18"/>
      <c r="AM557" s="31"/>
      <c r="AN557" s="31"/>
      <c r="AO557" s="31"/>
      <c r="AP557" s="31"/>
      <c r="AQ557" s="7">
        <f t="shared" si="92"/>
        <v>0</v>
      </c>
      <c r="AR557" s="3">
        <f t="shared" ref="AR557:AR558" si="103">34*2</f>
        <v>68</v>
      </c>
      <c r="AS557" s="8">
        <f t="shared" si="91"/>
        <v>0</v>
      </c>
    </row>
    <row r="558" spans="1:45" x14ac:dyDescent="0.2">
      <c r="A558" s="137"/>
      <c r="B558" s="101"/>
      <c r="C558" s="74" t="s">
        <v>95</v>
      </c>
      <c r="D558" s="44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31"/>
      <c r="AJ558" s="31"/>
      <c r="AK558" s="18"/>
      <c r="AL558" s="18"/>
      <c r="AM558" s="31"/>
      <c r="AN558" s="31"/>
      <c r="AO558" s="31"/>
      <c r="AP558" s="31"/>
      <c r="AQ558" s="7">
        <f t="shared" si="92"/>
        <v>0</v>
      </c>
      <c r="AR558" s="3">
        <f t="shared" si="103"/>
        <v>68</v>
      </c>
      <c r="AS558" s="8">
        <f t="shared" si="91"/>
        <v>0</v>
      </c>
    </row>
    <row r="559" spans="1:45" x14ac:dyDescent="0.2">
      <c r="A559" s="137"/>
      <c r="B559" s="101"/>
      <c r="C559" s="74" t="s">
        <v>128</v>
      </c>
      <c r="D559" s="3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31"/>
      <c r="AJ559" s="31"/>
      <c r="AK559" s="18"/>
      <c r="AL559" s="18"/>
      <c r="AM559" s="31"/>
      <c r="AN559" s="31"/>
      <c r="AO559" s="31"/>
      <c r="AP559" s="31"/>
      <c r="AQ559" s="7">
        <f t="shared" si="92"/>
        <v>0</v>
      </c>
      <c r="AR559" s="3">
        <f t="shared" ref="AR559:AR565" si="104">34*2</f>
        <v>68</v>
      </c>
      <c r="AS559" s="8">
        <f t="shared" si="91"/>
        <v>0</v>
      </c>
    </row>
    <row r="560" spans="1:45" x14ac:dyDescent="0.2">
      <c r="A560" s="137"/>
      <c r="B560" s="101"/>
      <c r="C560" s="74" t="s">
        <v>129</v>
      </c>
      <c r="D560" s="3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31"/>
      <c r="AJ560" s="31"/>
      <c r="AK560" s="18"/>
      <c r="AL560" s="18"/>
      <c r="AM560" s="31"/>
      <c r="AN560" s="31"/>
      <c r="AO560" s="31"/>
      <c r="AP560" s="31"/>
      <c r="AQ560" s="7">
        <f t="shared" si="92"/>
        <v>0</v>
      </c>
      <c r="AR560" s="3">
        <f t="shared" si="104"/>
        <v>68</v>
      </c>
      <c r="AS560" s="8">
        <f t="shared" si="91"/>
        <v>0</v>
      </c>
    </row>
    <row r="561" spans="1:45" x14ac:dyDescent="0.2">
      <c r="A561" s="137"/>
      <c r="B561" s="101" t="s">
        <v>28</v>
      </c>
      <c r="C561" s="74" t="s">
        <v>93</v>
      </c>
      <c r="D561" s="3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31"/>
      <c r="AJ561" s="31"/>
      <c r="AK561" s="18"/>
      <c r="AL561" s="18"/>
      <c r="AM561" s="31"/>
      <c r="AN561" s="31"/>
      <c r="AO561" s="31"/>
      <c r="AP561" s="31"/>
      <c r="AQ561" s="7">
        <f t="shared" si="92"/>
        <v>0</v>
      </c>
      <c r="AR561" s="3">
        <f t="shared" si="104"/>
        <v>68</v>
      </c>
      <c r="AS561" s="8">
        <f t="shared" si="91"/>
        <v>0</v>
      </c>
    </row>
    <row r="562" spans="1:45" x14ac:dyDescent="0.2">
      <c r="A562" s="137"/>
      <c r="B562" s="101"/>
      <c r="C562" s="74" t="s">
        <v>94</v>
      </c>
      <c r="D562" s="44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31"/>
      <c r="AJ562" s="31"/>
      <c r="AK562" s="18"/>
      <c r="AL562" s="18"/>
      <c r="AM562" s="31"/>
      <c r="AN562" s="31"/>
      <c r="AO562" s="31"/>
      <c r="AP562" s="31"/>
      <c r="AQ562" s="7">
        <f t="shared" si="92"/>
        <v>0</v>
      </c>
      <c r="AR562" s="3">
        <f t="shared" si="104"/>
        <v>68</v>
      </c>
      <c r="AS562" s="8">
        <f t="shared" si="91"/>
        <v>0</v>
      </c>
    </row>
    <row r="563" spans="1:45" x14ac:dyDescent="0.2">
      <c r="A563" s="137"/>
      <c r="B563" s="101"/>
      <c r="C563" s="74" t="s">
        <v>95</v>
      </c>
      <c r="D563" s="44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31"/>
      <c r="AJ563" s="31"/>
      <c r="AK563" s="18"/>
      <c r="AL563" s="18"/>
      <c r="AM563" s="31"/>
      <c r="AN563" s="31"/>
      <c r="AO563" s="31"/>
      <c r="AP563" s="31"/>
      <c r="AQ563" s="7">
        <f t="shared" si="92"/>
        <v>0</v>
      </c>
      <c r="AR563" s="3">
        <f t="shared" si="104"/>
        <v>68</v>
      </c>
      <c r="AS563" s="8">
        <f t="shared" si="91"/>
        <v>0</v>
      </c>
    </row>
    <row r="564" spans="1:45" x14ac:dyDescent="0.2">
      <c r="A564" s="137"/>
      <c r="B564" s="101"/>
      <c r="C564" s="74" t="s">
        <v>128</v>
      </c>
      <c r="D564" s="3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31"/>
      <c r="AJ564" s="31"/>
      <c r="AK564" s="18"/>
      <c r="AL564" s="18"/>
      <c r="AM564" s="31"/>
      <c r="AN564" s="31"/>
      <c r="AO564" s="31"/>
      <c r="AP564" s="31"/>
      <c r="AQ564" s="7">
        <f t="shared" si="92"/>
        <v>0</v>
      </c>
      <c r="AR564" s="3">
        <f t="shared" si="104"/>
        <v>68</v>
      </c>
      <c r="AS564" s="8">
        <f t="shared" si="91"/>
        <v>0</v>
      </c>
    </row>
    <row r="565" spans="1:45" x14ac:dyDescent="0.2">
      <c r="A565" s="137"/>
      <c r="B565" s="101"/>
      <c r="C565" s="74" t="s">
        <v>129</v>
      </c>
      <c r="D565" s="3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31"/>
      <c r="AJ565" s="31"/>
      <c r="AK565" s="18"/>
      <c r="AL565" s="18"/>
      <c r="AM565" s="31"/>
      <c r="AN565" s="31"/>
      <c r="AO565" s="31"/>
      <c r="AP565" s="31"/>
      <c r="AQ565" s="7">
        <f t="shared" ref="AQ565:AQ580" si="105">COUNTA(E565:AP565)</f>
        <v>0</v>
      </c>
      <c r="AR565" s="3">
        <f t="shared" si="104"/>
        <v>68</v>
      </c>
      <c r="AS565" s="8">
        <f t="shared" si="91"/>
        <v>0</v>
      </c>
    </row>
    <row r="566" spans="1:45" x14ac:dyDescent="0.2">
      <c r="A566" s="137"/>
      <c r="B566" s="101" t="s">
        <v>69</v>
      </c>
      <c r="C566" s="39" t="s">
        <v>93</v>
      </c>
      <c r="D566" s="3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31"/>
      <c r="AJ566" s="31"/>
      <c r="AK566" s="18"/>
      <c r="AL566" s="18"/>
      <c r="AM566" s="31"/>
      <c r="AN566" s="31"/>
      <c r="AO566" s="31"/>
      <c r="AP566" s="31"/>
      <c r="AQ566" s="7">
        <f t="shared" si="105"/>
        <v>0</v>
      </c>
      <c r="AR566" s="3">
        <f>34*1</f>
        <v>34</v>
      </c>
      <c r="AS566" s="8">
        <f t="shared" si="91"/>
        <v>0</v>
      </c>
    </row>
    <row r="567" spans="1:45" x14ac:dyDescent="0.2">
      <c r="A567" s="137"/>
      <c r="B567" s="101"/>
      <c r="C567" s="74" t="s">
        <v>93</v>
      </c>
      <c r="D567" s="44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31"/>
      <c r="AJ567" s="31"/>
      <c r="AK567" s="18"/>
      <c r="AL567" s="18"/>
      <c r="AM567" s="31"/>
      <c r="AN567" s="31"/>
      <c r="AO567" s="31"/>
      <c r="AP567" s="31"/>
      <c r="AQ567" s="7">
        <f t="shared" si="105"/>
        <v>0</v>
      </c>
      <c r="AR567" s="3">
        <f t="shared" ref="AR567:AR568" si="106">34*1</f>
        <v>34</v>
      </c>
      <c r="AS567" s="8">
        <f t="shared" si="91"/>
        <v>0</v>
      </c>
    </row>
    <row r="568" spans="1:45" x14ac:dyDescent="0.2">
      <c r="A568" s="137"/>
      <c r="B568" s="101"/>
      <c r="C568" s="74" t="s">
        <v>94</v>
      </c>
      <c r="D568" s="44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31"/>
      <c r="AJ568" s="31"/>
      <c r="AK568" s="18"/>
      <c r="AL568" s="18"/>
      <c r="AM568" s="31"/>
      <c r="AN568" s="31"/>
      <c r="AO568" s="31"/>
      <c r="AP568" s="31"/>
      <c r="AQ568" s="7">
        <f t="shared" si="105"/>
        <v>0</v>
      </c>
      <c r="AR568" s="3">
        <f t="shared" si="106"/>
        <v>34</v>
      </c>
      <c r="AS568" s="8">
        <f t="shared" si="91"/>
        <v>0</v>
      </c>
    </row>
    <row r="569" spans="1:45" x14ac:dyDescent="0.2">
      <c r="A569" s="137"/>
      <c r="B569" s="101"/>
      <c r="C569" s="74" t="s">
        <v>95</v>
      </c>
      <c r="D569" s="3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31"/>
      <c r="AJ569" s="31"/>
      <c r="AK569" s="18"/>
      <c r="AL569" s="18"/>
      <c r="AM569" s="31"/>
      <c r="AN569" s="31"/>
      <c r="AO569" s="31"/>
      <c r="AP569" s="31"/>
      <c r="AQ569" s="7">
        <f t="shared" si="105"/>
        <v>0</v>
      </c>
      <c r="AR569" s="3">
        <f t="shared" ref="AR569:AR575" si="107">34*1</f>
        <v>34</v>
      </c>
      <c r="AS569" s="8">
        <f t="shared" si="91"/>
        <v>0</v>
      </c>
    </row>
    <row r="570" spans="1:45" x14ac:dyDescent="0.2">
      <c r="A570" s="137"/>
      <c r="B570" s="101"/>
      <c r="C570" s="74" t="s">
        <v>128</v>
      </c>
      <c r="D570" s="3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31"/>
      <c r="AJ570" s="31"/>
      <c r="AK570" s="18"/>
      <c r="AL570" s="18"/>
      <c r="AM570" s="31"/>
      <c r="AN570" s="31"/>
      <c r="AO570" s="31"/>
      <c r="AP570" s="31"/>
      <c r="AQ570" s="7">
        <f t="shared" si="105"/>
        <v>0</v>
      </c>
      <c r="AR570" s="3">
        <f t="shared" si="107"/>
        <v>34</v>
      </c>
      <c r="AS570" s="8">
        <f t="shared" si="91"/>
        <v>0</v>
      </c>
    </row>
    <row r="571" spans="1:45" ht="15" customHeight="1" x14ac:dyDescent="0.2">
      <c r="A571" s="137"/>
      <c r="B571" s="98" t="s">
        <v>89</v>
      </c>
      <c r="C571" s="74" t="s">
        <v>93</v>
      </c>
      <c r="D571" s="44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31"/>
      <c r="AJ571" s="31"/>
      <c r="AK571" s="18"/>
      <c r="AL571" s="18"/>
      <c r="AM571" s="31"/>
      <c r="AN571" s="31"/>
      <c r="AO571" s="31"/>
      <c r="AP571" s="31"/>
      <c r="AQ571" s="7">
        <f t="shared" si="105"/>
        <v>0</v>
      </c>
      <c r="AR571" s="3">
        <f t="shared" si="107"/>
        <v>34</v>
      </c>
      <c r="AS571" s="8">
        <f t="shared" si="91"/>
        <v>0</v>
      </c>
    </row>
    <row r="572" spans="1:45" x14ac:dyDescent="0.2">
      <c r="A572" s="137"/>
      <c r="B572" s="99"/>
      <c r="C572" s="74" t="s">
        <v>94</v>
      </c>
      <c r="D572" s="44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31"/>
      <c r="AJ572" s="31"/>
      <c r="AK572" s="18"/>
      <c r="AL572" s="18"/>
      <c r="AM572" s="31"/>
      <c r="AN572" s="31"/>
      <c r="AO572" s="31"/>
      <c r="AP572" s="31"/>
      <c r="AQ572" s="7">
        <f t="shared" si="105"/>
        <v>0</v>
      </c>
      <c r="AR572" s="3">
        <f t="shared" si="107"/>
        <v>34</v>
      </c>
      <c r="AS572" s="8">
        <f t="shared" si="91"/>
        <v>0</v>
      </c>
    </row>
    <row r="573" spans="1:45" ht="12.75" customHeight="1" x14ac:dyDescent="0.2">
      <c r="A573" s="137"/>
      <c r="B573" s="99"/>
      <c r="C573" s="74" t="s">
        <v>95</v>
      </c>
      <c r="D573" s="3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31"/>
      <c r="AJ573" s="31"/>
      <c r="AK573" s="18"/>
      <c r="AL573" s="18"/>
      <c r="AM573" s="31"/>
      <c r="AN573" s="31"/>
      <c r="AO573" s="31"/>
      <c r="AP573" s="31"/>
      <c r="AQ573" s="7">
        <f t="shared" si="105"/>
        <v>0</v>
      </c>
      <c r="AR573" s="3">
        <f t="shared" si="107"/>
        <v>34</v>
      </c>
      <c r="AS573" s="8">
        <f t="shared" si="91"/>
        <v>0</v>
      </c>
    </row>
    <row r="574" spans="1:45" x14ac:dyDescent="0.2">
      <c r="A574" s="137"/>
      <c r="B574" s="99"/>
      <c r="C574" s="74" t="s">
        <v>128</v>
      </c>
      <c r="D574" s="3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31"/>
      <c r="AJ574" s="31"/>
      <c r="AK574" s="18"/>
      <c r="AL574" s="18"/>
      <c r="AM574" s="31"/>
      <c r="AN574" s="31"/>
      <c r="AO574" s="31"/>
      <c r="AP574" s="31"/>
      <c r="AQ574" s="7">
        <f t="shared" si="105"/>
        <v>0</v>
      </c>
      <c r="AR574" s="3">
        <f t="shared" si="107"/>
        <v>34</v>
      </c>
      <c r="AS574" s="8">
        <f t="shared" si="91"/>
        <v>0</v>
      </c>
    </row>
    <row r="575" spans="1:45" x14ac:dyDescent="0.2">
      <c r="A575" s="137"/>
      <c r="B575" s="100"/>
      <c r="C575" s="74" t="s">
        <v>129</v>
      </c>
      <c r="D575" s="3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31"/>
      <c r="AJ575" s="31"/>
      <c r="AK575" s="18"/>
      <c r="AL575" s="18"/>
      <c r="AM575" s="31"/>
      <c r="AN575" s="31"/>
      <c r="AO575" s="31"/>
      <c r="AP575" s="31"/>
      <c r="AQ575" s="7">
        <f t="shared" si="105"/>
        <v>0</v>
      </c>
      <c r="AR575" s="3">
        <f t="shared" si="107"/>
        <v>34</v>
      </c>
      <c r="AS575" s="8">
        <f t="shared" si="91"/>
        <v>0</v>
      </c>
    </row>
    <row r="576" spans="1:45" ht="12.75" customHeight="1" x14ac:dyDescent="0.2">
      <c r="A576" s="137"/>
      <c r="B576" s="101" t="s">
        <v>58</v>
      </c>
      <c r="C576" s="74" t="s">
        <v>93</v>
      </c>
      <c r="D576" s="40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30"/>
      <c r="U576" s="18"/>
      <c r="V576" s="18"/>
      <c r="W576" s="18"/>
      <c r="X576" s="18"/>
      <c r="Y576" s="18"/>
      <c r="Z576" s="18"/>
      <c r="AA576" s="18"/>
      <c r="AB576" s="18"/>
      <c r="AC576" s="18"/>
      <c r="AD576" s="30"/>
      <c r="AE576" s="18"/>
      <c r="AF576" s="18"/>
      <c r="AG576" s="18"/>
      <c r="AH576" s="18"/>
      <c r="AI576" s="31"/>
      <c r="AJ576" s="31"/>
      <c r="AK576" s="18"/>
      <c r="AL576" s="18"/>
      <c r="AM576" s="31"/>
      <c r="AN576" s="31"/>
      <c r="AO576" s="31"/>
      <c r="AP576" s="31"/>
      <c r="AQ576" s="7">
        <f t="shared" si="105"/>
        <v>0</v>
      </c>
      <c r="AR576" s="3">
        <f>34*2</f>
        <v>68</v>
      </c>
      <c r="AS576" s="8">
        <f t="shared" si="91"/>
        <v>0</v>
      </c>
    </row>
    <row r="577" spans="1:45" ht="12.75" customHeight="1" x14ac:dyDescent="0.2">
      <c r="A577" s="137"/>
      <c r="B577" s="101"/>
      <c r="C577" s="74" t="s">
        <v>94</v>
      </c>
      <c r="D577" s="40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78"/>
      <c r="T577" s="30"/>
      <c r="U577" s="18"/>
      <c r="V577" s="18"/>
      <c r="W577" s="18"/>
      <c r="X577" s="18"/>
      <c r="Y577" s="18"/>
      <c r="Z577" s="18"/>
      <c r="AA577" s="18"/>
      <c r="AB577" s="18"/>
      <c r="AC577" s="18"/>
      <c r="AD577" s="30"/>
      <c r="AE577" s="18"/>
      <c r="AF577" s="18"/>
      <c r="AG577" s="18"/>
      <c r="AH577" s="18"/>
      <c r="AI577" s="31"/>
      <c r="AJ577" s="31"/>
      <c r="AK577" s="18"/>
      <c r="AL577" s="18"/>
      <c r="AM577" s="31"/>
      <c r="AN577" s="31"/>
      <c r="AO577" s="31"/>
      <c r="AP577" s="31"/>
      <c r="AQ577" s="7">
        <f t="shared" si="105"/>
        <v>0</v>
      </c>
      <c r="AR577" s="3">
        <f t="shared" ref="AR577:AR578" si="108">34*2</f>
        <v>68</v>
      </c>
      <c r="AS577" s="8">
        <f t="shared" si="91"/>
        <v>0</v>
      </c>
    </row>
    <row r="578" spans="1:45" ht="12.75" customHeight="1" x14ac:dyDescent="0.2">
      <c r="A578" s="137"/>
      <c r="B578" s="101"/>
      <c r="C578" s="74" t="s">
        <v>95</v>
      </c>
      <c r="D578" s="40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78"/>
      <c r="T578" s="30"/>
      <c r="U578" s="18"/>
      <c r="V578" s="18"/>
      <c r="W578" s="18"/>
      <c r="X578" s="18"/>
      <c r="Y578" s="18"/>
      <c r="Z578" s="18"/>
      <c r="AA578" s="18"/>
      <c r="AB578" s="18"/>
      <c r="AC578" s="18"/>
      <c r="AD578" s="30"/>
      <c r="AE578" s="18"/>
      <c r="AF578" s="18"/>
      <c r="AG578" s="18"/>
      <c r="AH578" s="18"/>
      <c r="AI578" s="31"/>
      <c r="AJ578" s="31"/>
      <c r="AK578" s="18"/>
      <c r="AL578" s="18"/>
      <c r="AM578" s="31"/>
      <c r="AN578" s="31"/>
      <c r="AO578" s="31"/>
      <c r="AP578" s="31"/>
      <c r="AQ578" s="7">
        <f t="shared" si="105"/>
        <v>0</v>
      </c>
      <c r="AR578" s="3">
        <f t="shared" si="108"/>
        <v>68</v>
      </c>
      <c r="AS578" s="8">
        <f t="shared" si="91"/>
        <v>0</v>
      </c>
    </row>
    <row r="579" spans="1:45" ht="12.75" customHeight="1" x14ac:dyDescent="0.2">
      <c r="A579" s="137"/>
      <c r="B579" s="101"/>
      <c r="C579" s="74" t="s">
        <v>128</v>
      </c>
      <c r="D579" s="40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32"/>
      <c r="T579" s="30"/>
      <c r="U579" s="18"/>
      <c r="V579" s="18"/>
      <c r="W579" s="18"/>
      <c r="X579" s="18"/>
      <c r="Y579" s="18"/>
      <c r="Z579" s="18"/>
      <c r="AA579" s="18"/>
      <c r="AB579" s="18"/>
      <c r="AC579" s="30"/>
      <c r="AD579" s="30"/>
      <c r="AE579" s="18"/>
      <c r="AF579" s="18"/>
      <c r="AG579" s="18"/>
      <c r="AH579" s="18"/>
      <c r="AI579" s="31"/>
      <c r="AJ579" s="31"/>
      <c r="AK579" s="18"/>
      <c r="AL579" s="18"/>
      <c r="AM579" s="31"/>
      <c r="AN579" s="31"/>
      <c r="AO579" s="31"/>
      <c r="AP579" s="31"/>
      <c r="AQ579" s="7">
        <f t="shared" si="105"/>
        <v>0</v>
      </c>
      <c r="AR579" s="3">
        <f t="shared" ref="AR579:AR580" si="109">34*2</f>
        <v>68</v>
      </c>
      <c r="AS579" s="8">
        <f t="shared" si="91"/>
        <v>0</v>
      </c>
    </row>
    <row r="580" spans="1:45" ht="12.75" customHeight="1" x14ac:dyDescent="0.2">
      <c r="A580" s="137"/>
      <c r="B580" s="101"/>
      <c r="C580" s="74" t="s">
        <v>129</v>
      </c>
      <c r="D580" s="3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30"/>
      <c r="T580" s="18"/>
      <c r="U580" s="18"/>
      <c r="V580" s="18"/>
      <c r="W580" s="18"/>
      <c r="X580" s="18"/>
      <c r="Y580" s="18"/>
      <c r="Z580" s="18"/>
      <c r="AA580" s="18"/>
      <c r="AB580" s="18"/>
      <c r="AC580" s="30"/>
      <c r="AD580" s="18"/>
      <c r="AE580" s="18"/>
      <c r="AF580" s="18"/>
      <c r="AG580" s="18"/>
      <c r="AH580" s="18"/>
      <c r="AI580" s="31"/>
      <c r="AJ580" s="31"/>
      <c r="AK580" s="18"/>
      <c r="AL580" s="18"/>
      <c r="AM580" s="31"/>
      <c r="AN580" s="31"/>
      <c r="AO580" s="31"/>
      <c r="AP580" s="31"/>
      <c r="AQ580" s="7">
        <f t="shared" si="105"/>
        <v>0</v>
      </c>
      <c r="AR580" s="3">
        <f t="shared" si="109"/>
        <v>68</v>
      </c>
      <c r="AS580" s="8">
        <f t="shared" si="91"/>
        <v>0</v>
      </c>
    </row>
    <row r="581" spans="1:45" ht="27" customHeight="1" x14ac:dyDescent="0.2">
      <c r="A581" s="53"/>
      <c r="B581" s="54"/>
      <c r="C581" s="54"/>
      <c r="D581" s="54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3"/>
      <c r="AN581" s="53"/>
      <c r="AO581" s="53"/>
      <c r="AP581" s="53"/>
      <c r="AQ581" s="53"/>
      <c r="AR581" s="53"/>
      <c r="AS581" s="53"/>
    </row>
    <row r="582" spans="1:45" ht="86.25" customHeight="1" x14ac:dyDescent="0.2">
      <c r="A582" s="141" t="s">
        <v>40</v>
      </c>
      <c r="B582" s="142"/>
      <c r="C582" s="142"/>
      <c r="D582" s="143"/>
      <c r="E582" s="102" t="s">
        <v>39</v>
      </c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102"/>
      <c r="AJ582" s="102"/>
      <c r="AK582" s="102"/>
      <c r="AL582" s="102"/>
      <c r="AM582" s="102"/>
      <c r="AN582" s="102"/>
      <c r="AO582" s="102"/>
      <c r="AP582" s="102"/>
      <c r="AQ582" s="104" t="s">
        <v>19</v>
      </c>
      <c r="AR582" s="138" t="s">
        <v>21</v>
      </c>
      <c r="AS582" s="139" t="s">
        <v>20</v>
      </c>
    </row>
    <row r="583" spans="1:45" ht="16.5" customHeight="1" x14ac:dyDescent="0.2">
      <c r="A583" s="116" t="s">
        <v>0</v>
      </c>
      <c r="B583" s="132"/>
      <c r="C583" s="117"/>
      <c r="D583" s="14" t="s">
        <v>17</v>
      </c>
      <c r="E583" s="101" t="s">
        <v>1</v>
      </c>
      <c r="F583" s="101"/>
      <c r="G583" s="101"/>
      <c r="H583" s="101"/>
      <c r="I583" s="101" t="s">
        <v>2</v>
      </c>
      <c r="J583" s="101"/>
      <c r="K583" s="101"/>
      <c r="L583" s="101"/>
      <c r="M583" s="101" t="s">
        <v>3</v>
      </c>
      <c r="N583" s="101"/>
      <c r="O583" s="101"/>
      <c r="P583" s="101"/>
      <c r="Q583" s="101" t="s">
        <v>4</v>
      </c>
      <c r="R583" s="101"/>
      <c r="S583" s="101"/>
      <c r="T583" s="101"/>
      <c r="U583" s="101" t="s">
        <v>5</v>
      </c>
      <c r="V583" s="101"/>
      <c r="W583" s="101"/>
      <c r="X583" s="101" t="s">
        <v>6</v>
      </c>
      <c r="Y583" s="101"/>
      <c r="Z583" s="101"/>
      <c r="AA583" s="101"/>
      <c r="AB583" s="134" t="s">
        <v>7</v>
      </c>
      <c r="AC583" s="135"/>
      <c r="AD583" s="135"/>
      <c r="AE583" s="136"/>
      <c r="AF583" s="134" t="s">
        <v>8</v>
      </c>
      <c r="AG583" s="135"/>
      <c r="AH583" s="135"/>
      <c r="AI583" s="136"/>
      <c r="AJ583" s="101" t="s">
        <v>9</v>
      </c>
      <c r="AK583" s="101"/>
      <c r="AL583" s="101"/>
      <c r="AM583" s="101" t="s">
        <v>10</v>
      </c>
      <c r="AN583" s="101"/>
      <c r="AO583" s="101"/>
      <c r="AP583" s="101"/>
      <c r="AQ583" s="104"/>
      <c r="AR583" s="138"/>
      <c r="AS583" s="139"/>
    </row>
    <row r="584" spans="1:45" x14ac:dyDescent="0.2">
      <c r="A584" s="118"/>
      <c r="B584" s="133"/>
      <c r="C584" s="174"/>
      <c r="D584" s="14" t="s">
        <v>18</v>
      </c>
      <c r="E584" s="5">
        <v>1</v>
      </c>
      <c r="F584" s="5">
        <v>2</v>
      </c>
      <c r="G584" s="5">
        <v>3</v>
      </c>
      <c r="H584" s="5">
        <v>4</v>
      </c>
      <c r="I584" s="5">
        <v>5</v>
      </c>
      <c r="J584" s="5">
        <v>6</v>
      </c>
      <c r="K584" s="5">
        <v>7</v>
      </c>
      <c r="L584" s="5">
        <v>8</v>
      </c>
      <c r="M584" s="5">
        <v>9</v>
      </c>
      <c r="N584" s="5">
        <v>10</v>
      </c>
      <c r="O584" s="5">
        <v>11</v>
      </c>
      <c r="P584" s="5">
        <v>12</v>
      </c>
      <c r="Q584" s="5">
        <v>13</v>
      </c>
      <c r="R584" s="5">
        <v>14</v>
      </c>
      <c r="S584" s="5">
        <v>15</v>
      </c>
      <c r="T584" s="5">
        <v>16</v>
      </c>
      <c r="U584" s="5">
        <v>17</v>
      </c>
      <c r="V584" s="5">
        <v>18</v>
      </c>
      <c r="W584" s="5">
        <v>19</v>
      </c>
      <c r="X584" s="5">
        <v>20</v>
      </c>
      <c r="Y584" s="5">
        <v>21</v>
      </c>
      <c r="Z584" s="5">
        <v>22</v>
      </c>
      <c r="AA584" s="5">
        <v>23</v>
      </c>
      <c r="AB584" s="5">
        <v>24</v>
      </c>
      <c r="AC584" s="5">
        <v>25</v>
      </c>
      <c r="AD584" s="5">
        <v>26</v>
      </c>
      <c r="AE584" s="5">
        <v>27</v>
      </c>
      <c r="AF584" s="5">
        <v>28</v>
      </c>
      <c r="AG584" s="5">
        <v>29</v>
      </c>
      <c r="AH584" s="5">
        <v>30</v>
      </c>
      <c r="AI584" s="5">
        <v>31</v>
      </c>
      <c r="AJ584" s="5">
        <v>32</v>
      </c>
      <c r="AK584" s="5">
        <v>33</v>
      </c>
      <c r="AL584" s="5">
        <v>34</v>
      </c>
      <c r="AM584" s="5">
        <v>35</v>
      </c>
      <c r="AN584" s="5">
        <v>36</v>
      </c>
      <c r="AO584" s="5">
        <v>37</v>
      </c>
      <c r="AP584" s="5">
        <v>38</v>
      </c>
      <c r="AQ584" s="104"/>
      <c r="AR584" s="138"/>
      <c r="AS584" s="139"/>
    </row>
    <row r="585" spans="1:45" ht="15" customHeight="1" x14ac:dyDescent="0.2">
      <c r="A585" s="137" t="s">
        <v>24</v>
      </c>
      <c r="B585" s="116" t="s">
        <v>12</v>
      </c>
      <c r="C585" s="177" t="s">
        <v>96</v>
      </c>
      <c r="D585" s="178"/>
      <c r="E585" s="4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80" t="s">
        <v>138</v>
      </c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80" t="s">
        <v>138</v>
      </c>
      <c r="AF585" s="18"/>
      <c r="AG585" s="18"/>
      <c r="AH585" s="18"/>
      <c r="AI585" s="80" t="s">
        <v>138</v>
      </c>
      <c r="AJ585" s="83" t="s">
        <v>152</v>
      </c>
      <c r="AK585" s="18"/>
      <c r="AL585" s="18"/>
      <c r="AM585" s="31"/>
      <c r="AN585" s="31"/>
      <c r="AO585" s="31"/>
      <c r="AP585" s="31"/>
      <c r="AQ585" s="7">
        <f>COUNTA(E585:AP585)</f>
        <v>4</v>
      </c>
      <c r="AR585" s="65">
        <f>34*2</f>
        <v>68</v>
      </c>
      <c r="AS585" s="8">
        <f t="shared" ref="AS585:AS665" si="110">AQ585/AR585</f>
        <v>5.8823529411764705E-2</v>
      </c>
    </row>
    <row r="586" spans="1:45" ht="14.25" customHeight="1" x14ac:dyDescent="0.2">
      <c r="A586" s="137"/>
      <c r="B586" s="173"/>
      <c r="C586" s="177" t="s">
        <v>130</v>
      </c>
      <c r="D586" s="178"/>
      <c r="E586" s="4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80" t="s">
        <v>138</v>
      </c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80" t="s">
        <v>138</v>
      </c>
      <c r="AF586" s="18"/>
      <c r="AG586" s="18"/>
      <c r="AH586" s="18"/>
      <c r="AI586" s="80" t="s">
        <v>138</v>
      </c>
      <c r="AJ586" s="83" t="s">
        <v>152</v>
      </c>
      <c r="AK586" s="18"/>
      <c r="AL586" s="18"/>
      <c r="AM586" s="31"/>
      <c r="AN586" s="31"/>
      <c r="AO586" s="31"/>
      <c r="AP586" s="31"/>
      <c r="AQ586" s="7">
        <f t="shared" ref="AQ586:AQ649" si="111">COUNTA(E586:AP586)</f>
        <v>4</v>
      </c>
      <c r="AR586" s="65">
        <f t="shared" ref="AR586:AR587" si="112">34*2</f>
        <v>68</v>
      </c>
      <c r="AS586" s="8">
        <f t="shared" si="110"/>
        <v>5.8823529411764705E-2</v>
      </c>
    </row>
    <row r="587" spans="1:45" ht="15" customHeight="1" x14ac:dyDescent="0.2">
      <c r="A587" s="137"/>
      <c r="B587" s="173"/>
      <c r="C587" s="177" t="s">
        <v>131</v>
      </c>
      <c r="D587" s="178"/>
      <c r="E587" s="4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80" t="s">
        <v>138</v>
      </c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80" t="s">
        <v>138</v>
      </c>
      <c r="AF587" s="18"/>
      <c r="AG587" s="18"/>
      <c r="AH587" s="18"/>
      <c r="AI587" s="80" t="s">
        <v>138</v>
      </c>
      <c r="AJ587" s="83" t="s">
        <v>152</v>
      </c>
      <c r="AK587" s="18"/>
      <c r="AL587" s="18"/>
      <c r="AM587" s="31"/>
      <c r="AN587" s="31"/>
      <c r="AO587" s="31"/>
      <c r="AP587" s="31"/>
      <c r="AQ587" s="7">
        <f t="shared" si="111"/>
        <v>4</v>
      </c>
      <c r="AR587" s="65">
        <f t="shared" si="112"/>
        <v>68</v>
      </c>
      <c r="AS587" s="8">
        <f t="shared" si="110"/>
        <v>5.8823529411764705E-2</v>
      </c>
    </row>
    <row r="588" spans="1:45" ht="14.25" customHeight="1" x14ac:dyDescent="0.2">
      <c r="A588" s="137"/>
      <c r="B588" s="173"/>
      <c r="C588" s="177" t="s">
        <v>133</v>
      </c>
      <c r="D588" s="178"/>
      <c r="E588" s="4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80" t="s">
        <v>138</v>
      </c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80" t="s">
        <v>138</v>
      </c>
      <c r="AF588" s="18"/>
      <c r="AG588" s="18"/>
      <c r="AH588" s="18"/>
      <c r="AI588" s="80" t="s">
        <v>138</v>
      </c>
      <c r="AJ588" s="83" t="s">
        <v>152</v>
      </c>
      <c r="AK588" s="18"/>
      <c r="AL588" s="18"/>
      <c r="AM588" s="31"/>
      <c r="AN588" s="31"/>
      <c r="AO588" s="31"/>
      <c r="AP588" s="31"/>
      <c r="AQ588" s="7">
        <f t="shared" si="111"/>
        <v>4</v>
      </c>
      <c r="AR588" s="65">
        <f t="shared" ref="AR588:AR589" si="113">34*2</f>
        <v>68</v>
      </c>
      <c r="AS588" s="8">
        <f t="shared" si="110"/>
        <v>5.8823529411764705E-2</v>
      </c>
    </row>
    <row r="589" spans="1:45" ht="13.5" customHeight="1" x14ac:dyDescent="0.2">
      <c r="A589" s="137"/>
      <c r="B589" s="118"/>
      <c r="C589" s="177" t="s">
        <v>132</v>
      </c>
      <c r="D589" s="178"/>
      <c r="E589" s="4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80" t="s">
        <v>138</v>
      </c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80" t="s">
        <v>138</v>
      </c>
      <c r="AF589" s="18"/>
      <c r="AG589" s="18"/>
      <c r="AH589" s="18"/>
      <c r="AI589" s="80" t="s">
        <v>138</v>
      </c>
      <c r="AJ589" s="83" t="s">
        <v>152</v>
      </c>
      <c r="AK589" s="18"/>
      <c r="AL589" s="18"/>
      <c r="AM589" s="31"/>
      <c r="AN589" s="31"/>
      <c r="AO589" s="31"/>
      <c r="AP589" s="31"/>
      <c r="AQ589" s="7">
        <f t="shared" si="111"/>
        <v>4</v>
      </c>
      <c r="AR589" s="65">
        <f t="shared" si="113"/>
        <v>68</v>
      </c>
      <c r="AS589" s="8">
        <f t="shared" si="110"/>
        <v>5.8823529411764705E-2</v>
      </c>
    </row>
    <row r="590" spans="1:45" ht="13.5" customHeight="1" x14ac:dyDescent="0.2">
      <c r="A590" s="137"/>
      <c r="B590" s="98" t="s">
        <v>26</v>
      </c>
      <c r="C590" s="177" t="s">
        <v>96</v>
      </c>
      <c r="D590" s="178"/>
      <c r="E590" s="4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80" t="s">
        <v>138</v>
      </c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83" t="s">
        <v>152</v>
      </c>
      <c r="AK590" s="80" t="s">
        <v>138</v>
      </c>
      <c r="AL590" s="18"/>
      <c r="AM590" s="31"/>
      <c r="AN590" s="31"/>
      <c r="AO590" s="31"/>
      <c r="AP590" s="31"/>
      <c r="AQ590" s="7">
        <f t="shared" si="111"/>
        <v>3</v>
      </c>
      <c r="AR590" s="65">
        <f>34*3</f>
        <v>102</v>
      </c>
      <c r="AS590" s="8">
        <f t="shared" si="110"/>
        <v>2.9411764705882353E-2</v>
      </c>
    </row>
    <row r="591" spans="1:45" ht="16.5" customHeight="1" x14ac:dyDescent="0.2">
      <c r="A591" s="137"/>
      <c r="B591" s="99"/>
      <c r="C591" s="177" t="s">
        <v>130</v>
      </c>
      <c r="D591" s="178"/>
      <c r="E591" s="4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80" t="s">
        <v>138</v>
      </c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83" t="s">
        <v>152</v>
      </c>
      <c r="AK591" s="80" t="s">
        <v>138</v>
      </c>
      <c r="AL591" s="18"/>
      <c r="AM591" s="31"/>
      <c r="AN591" s="31"/>
      <c r="AO591" s="31"/>
      <c r="AP591" s="31"/>
      <c r="AQ591" s="7">
        <f t="shared" si="111"/>
        <v>3</v>
      </c>
      <c r="AR591" s="65">
        <f t="shared" ref="AR591:AR592" si="114">34*3</f>
        <v>102</v>
      </c>
      <c r="AS591" s="8">
        <f t="shared" si="110"/>
        <v>2.9411764705882353E-2</v>
      </c>
    </row>
    <row r="592" spans="1:45" ht="15" customHeight="1" x14ac:dyDescent="0.2">
      <c r="A592" s="137"/>
      <c r="B592" s="99"/>
      <c r="C592" s="177" t="s">
        <v>131</v>
      </c>
      <c r="D592" s="178"/>
      <c r="E592" s="4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80" t="s">
        <v>138</v>
      </c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83" t="s">
        <v>152</v>
      </c>
      <c r="AK592" s="80" t="s">
        <v>138</v>
      </c>
      <c r="AL592" s="18"/>
      <c r="AM592" s="31"/>
      <c r="AN592" s="31"/>
      <c r="AO592" s="31"/>
      <c r="AP592" s="31"/>
      <c r="AQ592" s="7">
        <f t="shared" si="111"/>
        <v>3</v>
      </c>
      <c r="AR592" s="65">
        <f t="shared" si="114"/>
        <v>102</v>
      </c>
      <c r="AS592" s="8">
        <f t="shared" si="110"/>
        <v>2.9411764705882353E-2</v>
      </c>
    </row>
    <row r="593" spans="1:45" ht="13.5" customHeight="1" x14ac:dyDescent="0.2">
      <c r="A593" s="137"/>
      <c r="B593" s="99"/>
      <c r="C593" s="177" t="s">
        <v>133</v>
      </c>
      <c r="D593" s="178"/>
      <c r="E593" s="4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80" t="s">
        <v>138</v>
      </c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83" t="s">
        <v>152</v>
      </c>
      <c r="AK593" s="80" t="s">
        <v>138</v>
      </c>
      <c r="AL593" s="18"/>
      <c r="AM593" s="31"/>
      <c r="AN593" s="31"/>
      <c r="AO593" s="31"/>
      <c r="AP593" s="31"/>
      <c r="AQ593" s="7">
        <f t="shared" si="111"/>
        <v>3</v>
      </c>
      <c r="AR593" s="65">
        <f t="shared" ref="AR593:AR599" si="115">34*3</f>
        <v>102</v>
      </c>
      <c r="AS593" s="8">
        <f t="shared" si="110"/>
        <v>2.9411764705882353E-2</v>
      </c>
    </row>
    <row r="594" spans="1:45" ht="14.25" customHeight="1" x14ac:dyDescent="0.2">
      <c r="A594" s="137"/>
      <c r="B594" s="100"/>
      <c r="C594" s="177" t="s">
        <v>132</v>
      </c>
      <c r="D594" s="178"/>
      <c r="E594" s="4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80" t="s">
        <v>138</v>
      </c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83" t="s">
        <v>152</v>
      </c>
      <c r="AK594" s="80" t="s">
        <v>138</v>
      </c>
      <c r="AL594" s="18"/>
      <c r="AM594" s="31"/>
      <c r="AN594" s="31"/>
      <c r="AO594" s="31"/>
      <c r="AP594" s="31"/>
      <c r="AQ594" s="7">
        <f t="shared" si="111"/>
        <v>3</v>
      </c>
      <c r="AR594" s="65">
        <v>170</v>
      </c>
      <c r="AS594" s="8">
        <f t="shared" si="110"/>
        <v>1.7647058823529412E-2</v>
      </c>
    </row>
    <row r="595" spans="1:45" ht="14.25" customHeight="1" x14ac:dyDescent="0.2">
      <c r="A595" s="137"/>
      <c r="B595" s="98" t="s">
        <v>126</v>
      </c>
      <c r="C595" s="177" t="s">
        <v>96</v>
      </c>
      <c r="D595" s="178"/>
      <c r="E595" s="4"/>
      <c r="F595" s="18"/>
      <c r="G595" s="18"/>
      <c r="H595" s="18"/>
      <c r="I595" s="80" t="s">
        <v>138</v>
      </c>
      <c r="J595" s="18"/>
      <c r="K595" s="81"/>
      <c r="L595" s="18"/>
      <c r="M595" s="18"/>
      <c r="N595" s="80" t="s">
        <v>138</v>
      </c>
      <c r="O595" s="18"/>
      <c r="P595" s="18"/>
      <c r="Q595" s="80" t="s">
        <v>138</v>
      </c>
      <c r="R595" s="80" t="s">
        <v>138</v>
      </c>
      <c r="S595" s="18"/>
      <c r="T595" s="18"/>
      <c r="U595" s="80" t="s">
        <v>138</v>
      </c>
      <c r="V595" s="18"/>
      <c r="W595" s="18"/>
      <c r="X595" s="80" t="s">
        <v>138</v>
      </c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83" t="s">
        <v>152</v>
      </c>
      <c r="AK595" s="80" t="s">
        <v>138</v>
      </c>
      <c r="AL595" s="18"/>
      <c r="AM595" s="31"/>
      <c r="AN595" s="31"/>
      <c r="AO595" s="31"/>
      <c r="AP595" s="31"/>
      <c r="AQ595" s="7">
        <f t="shared" si="111"/>
        <v>8</v>
      </c>
      <c r="AR595" s="65">
        <v>170</v>
      </c>
      <c r="AS595" s="8">
        <f t="shared" si="110"/>
        <v>4.7058823529411764E-2</v>
      </c>
    </row>
    <row r="596" spans="1:45" ht="14.25" customHeight="1" x14ac:dyDescent="0.2">
      <c r="A596" s="137"/>
      <c r="B596" s="99"/>
      <c r="C596" s="177" t="s">
        <v>130</v>
      </c>
      <c r="D596" s="178"/>
      <c r="E596" s="4"/>
      <c r="F596" s="18"/>
      <c r="G596" s="18"/>
      <c r="H596" s="18"/>
      <c r="I596" s="80" t="s">
        <v>138</v>
      </c>
      <c r="J596" s="18"/>
      <c r="K596" s="80" t="s">
        <v>138</v>
      </c>
      <c r="L596" s="18"/>
      <c r="M596" s="18"/>
      <c r="N596" s="18"/>
      <c r="O596" s="18"/>
      <c r="P596" s="18"/>
      <c r="Q596" s="80" t="s">
        <v>138</v>
      </c>
      <c r="R596" s="80" t="s">
        <v>138</v>
      </c>
      <c r="S596" s="18"/>
      <c r="T596" s="18"/>
      <c r="U596" s="80" t="s">
        <v>138</v>
      </c>
      <c r="V596" s="18"/>
      <c r="W596" s="18"/>
      <c r="X596" s="18"/>
      <c r="Y596" s="80" t="s">
        <v>138</v>
      </c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83" t="s">
        <v>152</v>
      </c>
      <c r="AK596" s="80" t="s">
        <v>138</v>
      </c>
      <c r="AL596" s="18"/>
      <c r="AM596" s="31"/>
      <c r="AN596" s="31"/>
      <c r="AO596" s="31"/>
      <c r="AP596" s="31"/>
      <c r="AQ596" s="7">
        <f t="shared" si="111"/>
        <v>8</v>
      </c>
      <c r="AR596" s="65">
        <f t="shared" si="115"/>
        <v>102</v>
      </c>
      <c r="AS596" s="8">
        <f t="shared" si="110"/>
        <v>7.8431372549019607E-2</v>
      </c>
    </row>
    <row r="597" spans="1:45" ht="15" customHeight="1" x14ac:dyDescent="0.2">
      <c r="A597" s="137"/>
      <c r="B597" s="99"/>
      <c r="C597" s="177" t="s">
        <v>131</v>
      </c>
      <c r="D597" s="178"/>
      <c r="E597" s="4"/>
      <c r="F597" s="18"/>
      <c r="G597" s="18"/>
      <c r="H597" s="18"/>
      <c r="I597" s="80" t="s">
        <v>138</v>
      </c>
      <c r="J597" s="18"/>
      <c r="K597" s="80" t="s">
        <v>138</v>
      </c>
      <c r="L597" s="18"/>
      <c r="M597" s="18"/>
      <c r="N597" s="18"/>
      <c r="O597" s="18"/>
      <c r="P597" s="18"/>
      <c r="Q597" s="80" t="s">
        <v>138</v>
      </c>
      <c r="R597" s="80" t="s">
        <v>138</v>
      </c>
      <c r="S597" s="18"/>
      <c r="T597" s="18"/>
      <c r="U597" s="80" t="s">
        <v>138</v>
      </c>
      <c r="V597" s="18"/>
      <c r="W597" s="18"/>
      <c r="X597" s="18"/>
      <c r="Y597" s="80" t="s">
        <v>138</v>
      </c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83" t="s">
        <v>152</v>
      </c>
      <c r="AK597" s="80" t="s">
        <v>138</v>
      </c>
      <c r="AL597" s="18"/>
      <c r="AM597" s="31"/>
      <c r="AN597" s="31"/>
      <c r="AO597" s="31"/>
      <c r="AP597" s="31"/>
      <c r="AQ597" s="7">
        <f t="shared" si="111"/>
        <v>8</v>
      </c>
      <c r="AR597" s="65">
        <f t="shared" si="115"/>
        <v>102</v>
      </c>
      <c r="AS597" s="8">
        <f t="shared" si="110"/>
        <v>7.8431372549019607E-2</v>
      </c>
    </row>
    <row r="598" spans="1:45" ht="12.75" customHeight="1" x14ac:dyDescent="0.2">
      <c r="A598" s="137"/>
      <c r="B598" s="99"/>
      <c r="C598" s="177" t="s">
        <v>133</v>
      </c>
      <c r="D598" s="178"/>
      <c r="E598" s="4"/>
      <c r="F598" s="18"/>
      <c r="G598" s="18"/>
      <c r="H598" s="18"/>
      <c r="I598" s="80" t="s">
        <v>138</v>
      </c>
      <c r="J598" s="18"/>
      <c r="K598" s="80" t="s">
        <v>138</v>
      </c>
      <c r="L598" s="18"/>
      <c r="M598" s="18"/>
      <c r="N598" s="18"/>
      <c r="O598" s="18"/>
      <c r="P598" s="18"/>
      <c r="Q598" s="18"/>
      <c r="R598" s="80" t="s">
        <v>138</v>
      </c>
      <c r="S598" s="18"/>
      <c r="T598" s="18"/>
      <c r="U598" s="80" t="s">
        <v>138</v>
      </c>
      <c r="V598" s="18"/>
      <c r="W598" s="18"/>
      <c r="X598" s="18"/>
      <c r="Y598" s="80" t="s">
        <v>138</v>
      </c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83" t="s">
        <v>152</v>
      </c>
      <c r="AK598" s="80" t="s">
        <v>138</v>
      </c>
      <c r="AL598" s="18"/>
      <c r="AM598" s="31"/>
      <c r="AN598" s="31"/>
      <c r="AO598" s="31"/>
      <c r="AP598" s="31"/>
      <c r="AQ598" s="7">
        <f t="shared" si="111"/>
        <v>7</v>
      </c>
      <c r="AR598" s="65">
        <f t="shared" si="115"/>
        <v>102</v>
      </c>
      <c r="AS598" s="8">
        <f t="shared" si="110"/>
        <v>6.8627450980392163E-2</v>
      </c>
    </row>
    <row r="599" spans="1:45" x14ac:dyDescent="0.2">
      <c r="A599" s="137"/>
      <c r="B599" s="100"/>
      <c r="C599" s="177" t="s">
        <v>132</v>
      </c>
      <c r="D599" s="178"/>
      <c r="E599" s="4"/>
      <c r="F599" s="18"/>
      <c r="G599" s="18"/>
      <c r="H599" s="18"/>
      <c r="I599" s="80" t="s">
        <v>138</v>
      </c>
      <c r="J599" s="18"/>
      <c r="K599" s="80" t="s">
        <v>138</v>
      </c>
      <c r="L599" s="18"/>
      <c r="M599" s="18"/>
      <c r="N599" s="18"/>
      <c r="O599" s="18"/>
      <c r="P599" s="18"/>
      <c r="Q599" s="18"/>
      <c r="R599" s="80" t="s">
        <v>138</v>
      </c>
      <c r="S599" s="18"/>
      <c r="T599" s="18"/>
      <c r="U599" s="80" t="s">
        <v>138</v>
      </c>
      <c r="V599" s="18"/>
      <c r="W599" s="18"/>
      <c r="X599" s="18"/>
      <c r="Y599" s="80" t="s">
        <v>138</v>
      </c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83" t="s">
        <v>152</v>
      </c>
      <c r="AK599" s="80" t="s">
        <v>138</v>
      </c>
      <c r="AL599" s="18"/>
      <c r="AM599" s="31"/>
      <c r="AN599" s="31"/>
      <c r="AO599" s="31"/>
      <c r="AP599" s="31"/>
      <c r="AQ599" s="7">
        <f t="shared" si="111"/>
        <v>7</v>
      </c>
      <c r="AR599" s="65">
        <f t="shared" si="115"/>
        <v>102</v>
      </c>
      <c r="AS599" s="8">
        <f t="shared" si="110"/>
        <v>6.8627450980392163E-2</v>
      </c>
    </row>
    <row r="600" spans="1:45" x14ac:dyDescent="0.2">
      <c r="A600" s="137"/>
      <c r="B600" s="75" t="s">
        <v>146</v>
      </c>
      <c r="C600" s="177" t="s">
        <v>96</v>
      </c>
      <c r="D600" s="178"/>
      <c r="E600" s="4"/>
      <c r="F600" s="18"/>
      <c r="G600" s="18"/>
      <c r="H600" s="18"/>
      <c r="I600" s="81"/>
      <c r="J600" s="18"/>
      <c r="K600" s="80" t="s">
        <v>138</v>
      </c>
      <c r="L600" s="18"/>
      <c r="M600" s="18"/>
      <c r="N600" s="18"/>
      <c r="O600" s="18"/>
      <c r="P600" s="18"/>
      <c r="Q600" s="18"/>
      <c r="R600" s="18"/>
      <c r="S600" s="80" t="s">
        <v>138</v>
      </c>
      <c r="T600" s="18"/>
      <c r="U600" s="18"/>
      <c r="V600" s="18"/>
      <c r="W600" s="18"/>
      <c r="X600" s="18"/>
      <c r="Y600" s="18"/>
      <c r="Z600" s="18"/>
      <c r="AA600" s="18"/>
      <c r="AB600" s="18"/>
      <c r="AC600" s="80" t="s">
        <v>138</v>
      </c>
      <c r="AD600" s="18"/>
      <c r="AE600" s="18"/>
      <c r="AF600" s="18"/>
      <c r="AG600" s="18"/>
      <c r="AH600" s="18"/>
      <c r="AI600" s="18"/>
      <c r="AJ600" s="18"/>
      <c r="AK600" s="18"/>
      <c r="AL600" s="80" t="s">
        <v>138</v>
      </c>
      <c r="AM600" s="31"/>
      <c r="AN600" s="31"/>
      <c r="AO600" s="31"/>
      <c r="AP600" s="31"/>
      <c r="AQ600" s="7">
        <f t="shared" si="111"/>
        <v>4</v>
      </c>
      <c r="AR600" s="65">
        <v>68</v>
      </c>
      <c r="AS600" s="8">
        <f t="shared" si="110"/>
        <v>5.8823529411764705E-2</v>
      </c>
    </row>
    <row r="601" spans="1:45" ht="14.25" customHeight="1" x14ac:dyDescent="0.2">
      <c r="A601" s="137"/>
      <c r="B601" s="98" t="s">
        <v>97</v>
      </c>
      <c r="C601" s="177" t="s">
        <v>96</v>
      </c>
      <c r="D601" s="178"/>
      <c r="E601" s="4"/>
      <c r="F601" s="80" t="s">
        <v>140</v>
      </c>
      <c r="G601" s="18"/>
      <c r="H601" s="30"/>
      <c r="I601" s="80" t="s">
        <v>138</v>
      </c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80" t="s">
        <v>138</v>
      </c>
      <c r="AE601" s="18"/>
      <c r="AF601" s="18"/>
      <c r="AG601" s="18"/>
      <c r="AH601" s="18"/>
      <c r="AI601" s="18"/>
      <c r="AJ601" s="83" t="s">
        <v>152</v>
      </c>
      <c r="AK601" s="18"/>
      <c r="AL601" s="18"/>
      <c r="AM601" s="31"/>
      <c r="AN601" s="31"/>
      <c r="AO601" s="31"/>
      <c r="AP601" s="31"/>
      <c r="AQ601" s="7">
        <f t="shared" si="111"/>
        <v>4</v>
      </c>
      <c r="AR601" s="65">
        <f>34*2</f>
        <v>68</v>
      </c>
      <c r="AS601" s="8">
        <f t="shared" si="110"/>
        <v>5.8823529411764705E-2</v>
      </c>
    </row>
    <row r="602" spans="1:45" ht="14.25" customHeight="1" x14ac:dyDescent="0.2">
      <c r="A602" s="137"/>
      <c r="B602" s="99"/>
      <c r="C602" s="177" t="s">
        <v>130</v>
      </c>
      <c r="D602" s="178"/>
      <c r="E602" s="4"/>
      <c r="F602" s="80" t="s">
        <v>140</v>
      </c>
      <c r="G602" s="18"/>
      <c r="H602" s="30"/>
      <c r="I602" s="80" t="s">
        <v>138</v>
      </c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80" t="s">
        <v>138</v>
      </c>
      <c r="AG602" s="18"/>
      <c r="AH602" s="18"/>
      <c r="AI602" s="18"/>
      <c r="AJ602" s="83" t="s">
        <v>152</v>
      </c>
      <c r="AK602" s="18"/>
      <c r="AL602" s="18"/>
      <c r="AM602" s="31"/>
      <c r="AN602" s="31"/>
      <c r="AO602" s="31"/>
      <c r="AP602" s="31"/>
      <c r="AQ602" s="7">
        <f t="shared" si="111"/>
        <v>4</v>
      </c>
      <c r="AR602" s="65">
        <v>136</v>
      </c>
      <c r="AS602" s="8">
        <f t="shared" si="110"/>
        <v>2.9411764705882353E-2</v>
      </c>
    </row>
    <row r="603" spans="1:45" ht="14.25" customHeight="1" x14ac:dyDescent="0.2">
      <c r="A603" s="137"/>
      <c r="B603" s="99"/>
      <c r="C603" s="177" t="s">
        <v>131</v>
      </c>
      <c r="D603" s="178"/>
      <c r="E603" s="4"/>
      <c r="F603" s="80" t="s">
        <v>140</v>
      </c>
      <c r="G603" s="18"/>
      <c r="H603" s="30"/>
      <c r="I603" s="80" t="s">
        <v>138</v>
      </c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80" t="s">
        <v>138</v>
      </c>
      <c r="AG603" s="18"/>
      <c r="AH603" s="18"/>
      <c r="AI603" s="18"/>
      <c r="AJ603" s="83" t="s">
        <v>152</v>
      </c>
      <c r="AK603" s="18"/>
      <c r="AL603" s="18"/>
      <c r="AM603" s="31"/>
      <c r="AN603" s="31"/>
      <c r="AO603" s="31"/>
      <c r="AP603" s="31"/>
      <c r="AQ603" s="7">
        <f t="shared" si="111"/>
        <v>4</v>
      </c>
      <c r="AR603" s="65">
        <f t="shared" ref="AR603" si="116">34*2</f>
        <v>68</v>
      </c>
      <c r="AS603" s="8">
        <f t="shared" si="110"/>
        <v>5.8823529411764705E-2</v>
      </c>
    </row>
    <row r="604" spans="1:45" x14ac:dyDescent="0.2">
      <c r="A604" s="137"/>
      <c r="B604" s="99"/>
      <c r="C604" s="177" t="s">
        <v>133</v>
      </c>
      <c r="D604" s="178"/>
      <c r="E604" s="4"/>
      <c r="F604" s="80" t="s">
        <v>140</v>
      </c>
      <c r="G604" s="18"/>
      <c r="H604" s="30"/>
      <c r="I604" s="80" t="s">
        <v>138</v>
      </c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80" t="s">
        <v>138</v>
      </c>
      <c r="AE604" s="18"/>
      <c r="AF604" s="18"/>
      <c r="AG604" s="18"/>
      <c r="AH604" s="18"/>
      <c r="AI604" s="18"/>
      <c r="AJ604" s="83" t="s">
        <v>152</v>
      </c>
      <c r="AK604" s="18"/>
      <c r="AL604" s="18"/>
      <c r="AM604" s="31"/>
      <c r="AN604" s="31"/>
      <c r="AO604" s="31"/>
      <c r="AP604" s="31"/>
      <c r="AQ604" s="7">
        <f t="shared" si="111"/>
        <v>4</v>
      </c>
      <c r="AR604" s="65">
        <f t="shared" ref="AR604:AR610" si="117">34*2</f>
        <v>68</v>
      </c>
      <c r="AS604" s="8">
        <f t="shared" si="110"/>
        <v>5.8823529411764705E-2</v>
      </c>
    </row>
    <row r="605" spans="1:45" x14ac:dyDescent="0.2">
      <c r="A605" s="137"/>
      <c r="B605" s="100"/>
      <c r="C605" s="177" t="s">
        <v>132</v>
      </c>
      <c r="D605" s="178"/>
      <c r="E605" s="4"/>
      <c r="F605" s="80" t="s">
        <v>140</v>
      </c>
      <c r="G605" s="18"/>
      <c r="H605" s="18"/>
      <c r="I605" s="80" t="s">
        <v>138</v>
      </c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80" t="s">
        <v>138</v>
      </c>
      <c r="AE605" s="18"/>
      <c r="AF605" s="18"/>
      <c r="AG605" s="18"/>
      <c r="AH605" s="18"/>
      <c r="AI605" s="31"/>
      <c r="AJ605" s="83" t="s">
        <v>152</v>
      </c>
      <c r="AK605" s="18"/>
      <c r="AL605" s="18"/>
      <c r="AM605" s="31"/>
      <c r="AN605" s="31"/>
      <c r="AO605" s="31"/>
      <c r="AP605" s="31"/>
      <c r="AQ605" s="7">
        <f t="shared" si="111"/>
        <v>4</v>
      </c>
      <c r="AR605" s="65">
        <f t="shared" si="117"/>
        <v>68</v>
      </c>
      <c r="AS605" s="8">
        <f t="shared" si="110"/>
        <v>5.8823529411764705E-2</v>
      </c>
    </row>
    <row r="606" spans="1:45" x14ac:dyDescent="0.2">
      <c r="A606" s="137"/>
      <c r="B606" s="98" t="s">
        <v>81</v>
      </c>
      <c r="C606" s="177" t="s">
        <v>96</v>
      </c>
      <c r="D606" s="178"/>
      <c r="E606" s="4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80" t="s">
        <v>138</v>
      </c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31"/>
      <c r="AJ606" s="83" t="s">
        <v>152</v>
      </c>
      <c r="AK606" s="18"/>
      <c r="AL606" s="18"/>
      <c r="AM606" s="31"/>
      <c r="AN606" s="31"/>
      <c r="AO606" s="31"/>
      <c r="AP606" s="31"/>
      <c r="AQ606" s="7">
        <f t="shared" si="111"/>
        <v>2</v>
      </c>
      <c r="AR606" s="65">
        <f t="shared" si="117"/>
        <v>68</v>
      </c>
      <c r="AS606" s="8">
        <f t="shared" si="110"/>
        <v>2.9411764705882353E-2</v>
      </c>
    </row>
    <row r="607" spans="1:45" x14ac:dyDescent="0.2">
      <c r="A607" s="137"/>
      <c r="B607" s="99"/>
      <c r="C607" s="177" t="s">
        <v>130</v>
      </c>
      <c r="D607" s="178"/>
      <c r="E607" s="4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80" t="s">
        <v>138</v>
      </c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31"/>
      <c r="AJ607" s="83" t="s">
        <v>152</v>
      </c>
      <c r="AK607" s="18"/>
      <c r="AL607" s="18"/>
      <c r="AM607" s="31"/>
      <c r="AN607" s="31"/>
      <c r="AO607" s="31"/>
      <c r="AP607" s="31"/>
      <c r="AQ607" s="7">
        <f t="shared" si="111"/>
        <v>2</v>
      </c>
      <c r="AR607" s="65">
        <v>102</v>
      </c>
      <c r="AS607" s="8">
        <f t="shared" si="110"/>
        <v>1.9607843137254902E-2</v>
      </c>
    </row>
    <row r="608" spans="1:45" x14ac:dyDescent="0.2">
      <c r="A608" s="137"/>
      <c r="B608" s="99"/>
      <c r="C608" s="177" t="s">
        <v>131</v>
      </c>
      <c r="D608" s="178"/>
      <c r="E608" s="4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80" t="s">
        <v>138</v>
      </c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31"/>
      <c r="AJ608" s="83" t="s">
        <v>152</v>
      </c>
      <c r="AK608" s="18"/>
      <c r="AL608" s="18"/>
      <c r="AM608" s="31"/>
      <c r="AN608" s="31"/>
      <c r="AO608" s="31"/>
      <c r="AP608" s="31"/>
      <c r="AQ608" s="7">
        <f t="shared" si="111"/>
        <v>2</v>
      </c>
      <c r="AR608" s="65">
        <f t="shared" si="117"/>
        <v>68</v>
      </c>
      <c r="AS608" s="8">
        <f t="shared" si="110"/>
        <v>2.9411764705882353E-2</v>
      </c>
    </row>
    <row r="609" spans="1:45" x14ac:dyDescent="0.2">
      <c r="A609" s="137"/>
      <c r="B609" s="99"/>
      <c r="C609" s="177" t="s">
        <v>133</v>
      </c>
      <c r="D609" s="178"/>
      <c r="E609" s="4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80" t="s">
        <v>138</v>
      </c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31"/>
      <c r="AJ609" s="83" t="s">
        <v>152</v>
      </c>
      <c r="AK609" s="18"/>
      <c r="AL609" s="18"/>
      <c r="AM609" s="31"/>
      <c r="AN609" s="31"/>
      <c r="AO609" s="31"/>
      <c r="AP609" s="31"/>
      <c r="AQ609" s="7">
        <f t="shared" si="111"/>
        <v>2</v>
      </c>
      <c r="AR609" s="65">
        <f t="shared" si="117"/>
        <v>68</v>
      </c>
      <c r="AS609" s="8">
        <f t="shared" si="110"/>
        <v>2.9411764705882353E-2</v>
      </c>
    </row>
    <row r="610" spans="1:45" x14ac:dyDescent="0.2">
      <c r="A610" s="137"/>
      <c r="B610" s="100"/>
      <c r="C610" s="177" t="s">
        <v>132</v>
      </c>
      <c r="D610" s="178"/>
      <c r="E610" s="4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80" t="s">
        <v>138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31"/>
      <c r="AJ610" s="83" t="s">
        <v>152</v>
      </c>
      <c r="AK610" s="18"/>
      <c r="AL610" s="18"/>
      <c r="AM610" s="31"/>
      <c r="AN610" s="31"/>
      <c r="AO610" s="31"/>
      <c r="AP610" s="31"/>
      <c r="AQ610" s="7">
        <f t="shared" si="111"/>
        <v>2</v>
      </c>
      <c r="AR610" s="65">
        <f t="shared" si="117"/>
        <v>68</v>
      </c>
      <c r="AS610" s="8">
        <f t="shared" si="110"/>
        <v>2.9411764705882353E-2</v>
      </c>
    </row>
    <row r="611" spans="1:45" x14ac:dyDescent="0.2">
      <c r="A611" s="137"/>
      <c r="B611" s="98" t="s">
        <v>82</v>
      </c>
      <c r="C611" s="177" t="s">
        <v>96</v>
      </c>
      <c r="D611" s="178"/>
      <c r="E611" s="4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31"/>
      <c r="AJ611" s="31"/>
      <c r="AK611" s="18"/>
      <c r="AL611" s="18"/>
      <c r="AM611" s="31"/>
      <c r="AN611" s="31"/>
      <c r="AO611" s="31"/>
      <c r="AP611" s="31"/>
      <c r="AQ611" s="7">
        <f t="shared" si="111"/>
        <v>0</v>
      </c>
      <c r="AR611" s="65">
        <v>34</v>
      </c>
      <c r="AS611" s="8">
        <f t="shared" si="110"/>
        <v>0</v>
      </c>
    </row>
    <row r="612" spans="1:45" x14ac:dyDescent="0.2">
      <c r="A612" s="137"/>
      <c r="B612" s="99"/>
      <c r="C612" s="177" t="s">
        <v>130</v>
      </c>
      <c r="D612" s="178"/>
      <c r="E612" s="4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31"/>
      <c r="AJ612" s="31"/>
      <c r="AK612" s="18"/>
      <c r="AL612" s="18"/>
      <c r="AM612" s="31"/>
      <c r="AN612" s="31"/>
      <c r="AO612" s="31"/>
      <c r="AP612" s="31"/>
      <c r="AQ612" s="7">
        <f t="shared" si="111"/>
        <v>0</v>
      </c>
      <c r="AR612" s="65">
        <v>34</v>
      </c>
      <c r="AS612" s="8">
        <f t="shared" si="110"/>
        <v>0</v>
      </c>
    </row>
    <row r="613" spans="1:45" x14ac:dyDescent="0.2">
      <c r="A613" s="137"/>
      <c r="B613" s="99"/>
      <c r="C613" s="177" t="s">
        <v>131</v>
      </c>
      <c r="D613" s="178"/>
      <c r="E613" s="4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31"/>
      <c r="AJ613" s="31"/>
      <c r="AK613" s="18"/>
      <c r="AL613" s="18"/>
      <c r="AM613" s="31"/>
      <c r="AN613" s="31"/>
      <c r="AO613" s="31"/>
      <c r="AP613" s="31"/>
      <c r="AQ613" s="7">
        <f t="shared" si="111"/>
        <v>0</v>
      </c>
      <c r="AR613" s="65">
        <v>34</v>
      </c>
      <c r="AS613" s="8">
        <f t="shared" si="110"/>
        <v>0</v>
      </c>
    </row>
    <row r="614" spans="1:45" x14ac:dyDescent="0.2">
      <c r="A614" s="137"/>
      <c r="B614" s="99"/>
      <c r="C614" s="177" t="s">
        <v>133</v>
      </c>
      <c r="D614" s="178"/>
      <c r="E614" s="4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31"/>
      <c r="AJ614" s="31"/>
      <c r="AK614" s="18"/>
      <c r="AL614" s="18"/>
      <c r="AM614" s="31"/>
      <c r="AN614" s="31"/>
      <c r="AO614" s="31"/>
      <c r="AP614" s="31"/>
      <c r="AQ614" s="7">
        <f t="shared" si="111"/>
        <v>0</v>
      </c>
      <c r="AR614" s="65">
        <v>34</v>
      </c>
      <c r="AS614" s="8">
        <f t="shared" si="110"/>
        <v>0</v>
      </c>
    </row>
    <row r="615" spans="1:45" x14ac:dyDescent="0.2">
      <c r="A615" s="137"/>
      <c r="B615" s="100"/>
      <c r="C615" s="177" t="s">
        <v>132</v>
      </c>
      <c r="D615" s="178"/>
      <c r="E615" s="4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31"/>
      <c r="AJ615" s="31"/>
      <c r="AK615" s="18"/>
      <c r="AL615" s="18"/>
      <c r="AM615" s="31"/>
      <c r="AN615" s="31"/>
      <c r="AO615" s="31"/>
      <c r="AP615" s="31"/>
      <c r="AQ615" s="7">
        <f t="shared" si="111"/>
        <v>0</v>
      </c>
      <c r="AR615" s="65">
        <v>34</v>
      </c>
      <c r="AS615" s="8">
        <f t="shared" si="110"/>
        <v>0</v>
      </c>
    </row>
    <row r="616" spans="1:45" x14ac:dyDescent="0.2">
      <c r="A616" s="137"/>
      <c r="B616" s="98" t="s">
        <v>34</v>
      </c>
      <c r="C616" s="177" t="s">
        <v>96</v>
      </c>
      <c r="D616" s="178"/>
      <c r="E616" s="4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31"/>
      <c r="AJ616" s="83" t="s">
        <v>152</v>
      </c>
      <c r="AK616" s="18"/>
      <c r="AL616" s="18"/>
      <c r="AM616" s="31"/>
      <c r="AN616" s="31"/>
      <c r="AO616" s="31"/>
      <c r="AP616" s="31"/>
      <c r="AQ616" s="7">
        <f t="shared" si="111"/>
        <v>1</v>
      </c>
      <c r="AR616" s="65">
        <f>34*1</f>
        <v>34</v>
      </c>
      <c r="AS616" s="8">
        <f t="shared" si="110"/>
        <v>2.9411764705882353E-2</v>
      </c>
    </row>
    <row r="617" spans="1:45" x14ac:dyDescent="0.2">
      <c r="A617" s="137"/>
      <c r="B617" s="99"/>
      <c r="C617" s="177" t="s">
        <v>130</v>
      </c>
      <c r="D617" s="178"/>
      <c r="E617" s="4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31"/>
      <c r="AJ617" s="83" t="s">
        <v>152</v>
      </c>
      <c r="AK617" s="18"/>
      <c r="AL617" s="18"/>
      <c r="AM617" s="31"/>
      <c r="AN617" s="31"/>
      <c r="AO617" s="31"/>
      <c r="AP617" s="31"/>
      <c r="AQ617" s="7">
        <f t="shared" si="111"/>
        <v>1</v>
      </c>
      <c r="AR617" s="65">
        <v>136</v>
      </c>
      <c r="AS617" s="8">
        <f t="shared" si="110"/>
        <v>7.3529411764705881E-3</v>
      </c>
    </row>
    <row r="618" spans="1:45" x14ac:dyDescent="0.2">
      <c r="A618" s="137"/>
      <c r="B618" s="99"/>
      <c r="C618" s="177" t="s">
        <v>131</v>
      </c>
      <c r="D618" s="178"/>
      <c r="E618" s="4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31"/>
      <c r="AJ618" s="83" t="s">
        <v>152</v>
      </c>
      <c r="AK618" s="18"/>
      <c r="AL618" s="18"/>
      <c r="AM618" s="31"/>
      <c r="AN618" s="31"/>
      <c r="AO618" s="31"/>
      <c r="AP618" s="31"/>
      <c r="AQ618" s="7">
        <f t="shared" si="111"/>
        <v>1</v>
      </c>
      <c r="AR618" s="65">
        <f t="shared" ref="AR618" si="118">34*1</f>
        <v>34</v>
      </c>
      <c r="AS618" s="8">
        <f t="shared" si="110"/>
        <v>2.9411764705882353E-2</v>
      </c>
    </row>
    <row r="619" spans="1:45" x14ac:dyDescent="0.2">
      <c r="A619" s="137"/>
      <c r="B619" s="99"/>
      <c r="C619" s="177" t="s">
        <v>133</v>
      </c>
      <c r="D619" s="178"/>
      <c r="E619" s="4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31"/>
      <c r="AJ619" s="83" t="s">
        <v>152</v>
      </c>
      <c r="AK619" s="18"/>
      <c r="AL619" s="18"/>
      <c r="AM619" s="31"/>
      <c r="AN619" s="31"/>
      <c r="AO619" s="31"/>
      <c r="AP619" s="31"/>
      <c r="AQ619" s="7">
        <f t="shared" si="111"/>
        <v>1</v>
      </c>
      <c r="AR619" s="65">
        <f t="shared" ref="AR619:AR620" si="119">34*1</f>
        <v>34</v>
      </c>
      <c r="AS619" s="8">
        <f t="shared" si="110"/>
        <v>2.9411764705882353E-2</v>
      </c>
    </row>
    <row r="620" spans="1:45" x14ac:dyDescent="0.2">
      <c r="A620" s="137"/>
      <c r="B620" s="99"/>
      <c r="C620" s="177" t="s">
        <v>132</v>
      </c>
      <c r="D620" s="178"/>
      <c r="E620" s="4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31"/>
      <c r="AJ620" s="83" t="s">
        <v>152</v>
      </c>
      <c r="AK620" s="18"/>
      <c r="AL620" s="18"/>
      <c r="AM620" s="31"/>
      <c r="AN620" s="31"/>
      <c r="AO620" s="31"/>
      <c r="AP620" s="31"/>
      <c r="AQ620" s="7">
        <f t="shared" si="111"/>
        <v>1</v>
      </c>
      <c r="AR620" s="65">
        <f t="shared" si="119"/>
        <v>34</v>
      </c>
      <c r="AS620" s="8">
        <f t="shared" si="110"/>
        <v>2.9411764705882353E-2</v>
      </c>
    </row>
    <row r="621" spans="1:45" x14ac:dyDescent="0.2">
      <c r="A621" s="137"/>
      <c r="B621" s="98" t="s">
        <v>33</v>
      </c>
      <c r="C621" s="177" t="s">
        <v>96</v>
      </c>
      <c r="D621" s="178"/>
      <c r="E621" s="4"/>
      <c r="F621" s="18"/>
      <c r="G621" s="18"/>
      <c r="H621" s="18"/>
      <c r="I621" s="18"/>
      <c r="J621" s="18"/>
      <c r="K621" s="18"/>
      <c r="L621" s="18"/>
      <c r="M621" s="18"/>
      <c r="N621" s="80" t="s">
        <v>138</v>
      </c>
      <c r="O621" s="18"/>
      <c r="P621" s="18"/>
      <c r="Q621" s="18"/>
      <c r="R621" s="18"/>
      <c r="S621" s="18"/>
      <c r="T621" s="18"/>
      <c r="U621" s="18"/>
      <c r="V621" s="18"/>
      <c r="W621" s="18"/>
      <c r="X621" s="80" t="s">
        <v>138</v>
      </c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31"/>
      <c r="AJ621" s="83" t="s">
        <v>152</v>
      </c>
      <c r="AK621" s="80" t="s">
        <v>138</v>
      </c>
      <c r="AL621" s="18"/>
      <c r="AM621" s="31"/>
      <c r="AN621" s="31"/>
      <c r="AO621" s="31"/>
      <c r="AP621" s="31"/>
      <c r="AQ621" s="7">
        <f t="shared" si="111"/>
        <v>4</v>
      </c>
      <c r="AR621" s="65">
        <f>34*2</f>
        <v>68</v>
      </c>
      <c r="AS621" s="8">
        <f t="shared" si="110"/>
        <v>5.8823529411764705E-2</v>
      </c>
    </row>
    <row r="622" spans="1:45" x14ac:dyDescent="0.2">
      <c r="A622" s="137"/>
      <c r="B622" s="99"/>
      <c r="C622" s="177" t="s">
        <v>130</v>
      </c>
      <c r="D622" s="178"/>
      <c r="E622" s="4"/>
      <c r="F622" s="18"/>
      <c r="G622" s="18"/>
      <c r="H622" s="18"/>
      <c r="I622" s="18"/>
      <c r="J622" s="18"/>
      <c r="K622" s="18"/>
      <c r="L622" s="18"/>
      <c r="M622" s="18"/>
      <c r="N622" s="80" t="s">
        <v>138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80" t="s">
        <v>138</v>
      </c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31"/>
      <c r="AJ622" s="83" t="s">
        <v>152</v>
      </c>
      <c r="AK622" s="80" t="s">
        <v>138</v>
      </c>
      <c r="AL622" s="18"/>
      <c r="AM622" s="31"/>
      <c r="AN622" s="31"/>
      <c r="AO622" s="31"/>
      <c r="AP622" s="31"/>
      <c r="AQ622" s="7">
        <f t="shared" si="111"/>
        <v>4</v>
      </c>
      <c r="AR622" s="65">
        <f t="shared" ref="AR622:AR623" si="120">34*2</f>
        <v>68</v>
      </c>
      <c r="AS622" s="8">
        <f t="shared" si="110"/>
        <v>5.8823529411764705E-2</v>
      </c>
    </row>
    <row r="623" spans="1:45" x14ac:dyDescent="0.2">
      <c r="A623" s="137"/>
      <c r="B623" s="99"/>
      <c r="C623" s="177" t="s">
        <v>131</v>
      </c>
      <c r="D623" s="178"/>
      <c r="E623" s="4"/>
      <c r="F623" s="18"/>
      <c r="G623" s="18"/>
      <c r="H623" s="18"/>
      <c r="I623" s="18"/>
      <c r="J623" s="18"/>
      <c r="K623" s="18"/>
      <c r="L623" s="18"/>
      <c r="M623" s="18"/>
      <c r="N623" s="80" t="s">
        <v>138</v>
      </c>
      <c r="O623" s="18"/>
      <c r="P623" s="18"/>
      <c r="Q623" s="18"/>
      <c r="R623" s="18"/>
      <c r="S623" s="18"/>
      <c r="T623" s="18"/>
      <c r="U623" s="18"/>
      <c r="V623" s="18"/>
      <c r="W623" s="18"/>
      <c r="X623" s="80" t="s">
        <v>138</v>
      </c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31"/>
      <c r="AJ623" s="83" t="s">
        <v>152</v>
      </c>
      <c r="AK623" s="80" t="s">
        <v>138</v>
      </c>
      <c r="AL623" s="18"/>
      <c r="AM623" s="31"/>
      <c r="AN623" s="31"/>
      <c r="AO623" s="31"/>
      <c r="AP623" s="31"/>
      <c r="AQ623" s="7">
        <f t="shared" si="111"/>
        <v>4</v>
      </c>
      <c r="AR623" s="65">
        <f t="shared" si="120"/>
        <v>68</v>
      </c>
      <c r="AS623" s="8">
        <f t="shared" si="110"/>
        <v>5.8823529411764705E-2</v>
      </c>
    </row>
    <row r="624" spans="1:45" x14ac:dyDescent="0.2">
      <c r="A624" s="137"/>
      <c r="B624" s="99"/>
      <c r="C624" s="177" t="s">
        <v>133</v>
      </c>
      <c r="D624" s="178"/>
      <c r="E624" s="4"/>
      <c r="F624" s="18"/>
      <c r="G624" s="18"/>
      <c r="H624" s="80" t="s">
        <v>138</v>
      </c>
      <c r="I624" s="18"/>
      <c r="J624" s="80" t="s">
        <v>138</v>
      </c>
      <c r="K624" s="18"/>
      <c r="L624" s="18"/>
      <c r="M624" s="18"/>
      <c r="N624" s="18"/>
      <c r="O624" s="18"/>
      <c r="P624" s="80" t="s">
        <v>138</v>
      </c>
      <c r="Q624" s="18"/>
      <c r="R624" s="18"/>
      <c r="S624" s="18"/>
      <c r="T624" s="80" t="s">
        <v>138</v>
      </c>
      <c r="U624" s="18"/>
      <c r="V624" s="80" t="s">
        <v>138</v>
      </c>
      <c r="W624" s="18"/>
      <c r="X624" s="18"/>
      <c r="Y624" s="18"/>
      <c r="Z624" s="18"/>
      <c r="AA624" s="80" t="s">
        <v>138</v>
      </c>
      <c r="AB624" s="18"/>
      <c r="AC624" s="18"/>
      <c r="AD624" s="18"/>
      <c r="AE624" s="18"/>
      <c r="AF624" s="80" t="s">
        <v>138</v>
      </c>
      <c r="AG624" s="18"/>
      <c r="AH624" s="18"/>
      <c r="AI624" s="31"/>
      <c r="AJ624" s="83" t="s">
        <v>152</v>
      </c>
      <c r="AK624" s="18"/>
      <c r="AL624" s="18"/>
      <c r="AM624" s="31"/>
      <c r="AN624" s="31"/>
      <c r="AO624" s="31"/>
      <c r="AP624" s="31"/>
      <c r="AQ624" s="7">
        <f t="shared" si="111"/>
        <v>8</v>
      </c>
      <c r="AR624" s="65">
        <v>170</v>
      </c>
      <c r="AS624" s="8">
        <f t="shared" si="110"/>
        <v>4.7058823529411764E-2</v>
      </c>
    </row>
    <row r="625" spans="1:45" x14ac:dyDescent="0.2">
      <c r="A625" s="137"/>
      <c r="B625" s="100"/>
      <c r="C625" s="177" t="s">
        <v>132</v>
      </c>
      <c r="D625" s="178"/>
      <c r="E625" s="4"/>
      <c r="F625" s="18"/>
      <c r="G625" s="18"/>
      <c r="H625" s="18"/>
      <c r="I625" s="18"/>
      <c r="J625" s="18"/>
      <c r="K625" s="18"/>
      <c r="L625" s="18"/>
      <c r="M625" s="18"/>
      <c r="N625" s="80" t="s">
        <v>138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80" t="s">
        <v>138</v>
      </c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31"/>
      <c r="AJ625" s="83" t="s">
        <v>152</v>
      </c>
      <c r="AK625" s="80" t="s">
        <v>138</v>
      </c>
      <c r="AL625" s="18"/>
      <c r="AM625" s="31"/>
      <c r="AN625" s="31"/>
      <c r="AO625" s="31"/>
      <c r="AP625" s="31"/>
      <c r="AQ625" s="7">
        <f t="shared" si="111"/>
        <v>4</v>
      </c>
      <c r="AR625" s="65">
        <f t="shared" ref="AR625" si="121">34*2</f>
        <v>68</v>
      </c>
      <c r="AS625" s="8">
        <f t="shared" si="110"/>
        <v>5.8823529411764705E-2</v>
      </c>
    </row>
    <row r="626" spans="1:45" x14ac:dyDescent="0.2">
      <c r="A626" s="137"/>
      <c r="B626" s="101" t="s">
        <v>36</v>
      </c>
      <c r="C626" s="177" t="s">
        <v>96</v>
      </c>
      <c r="D626" s="178"/>
      <c r="E626" s="4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31"/>
      <c r="AJ626" s="81"/>
      <c r="AK626" s="18"/>
      <c r="AL626" s="18"/>
      <c r="AM626" s="31"/>
      <c r="AN626" s="31"/>
      <c r="AO626" s="31"/>
      <c r="AP626" s="31"/>
      <c r="AQ626" s="7">
        <f t="shared" si="111"/>
        <v>0</v>
      </c>
      <c r="AR626" s="65">
        <f>34*1</f>
        <v>34</v>
      </c>
      <c r="AS626" s="8">
        <f t="shared" si="110"/>
        <v>0</v>
      </c>
    </row>
    <row r="627" spans="1:45" x14ac:dyDescent="0.2">
      <c r="A627" s="137"/>
      <c r="B627" s="101"/>
      <c r="C627" s="177" t="s">
        <v>130</v>
      </c>
      <c r="D627" s="178"/>
      <c r="E627" s="4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31"/>
      <c r="AJ627" s="81"/>
      <c r="AK627" s="18"/>
      <c r="AL627" s="18"/>
      <c r="AM627" s="31"/>
      <c r="AN627" s="31"/>
      <c r="AO627" s="31"/>
      <c r="AP627" s="31"/>
      <c r="AQ627" s="7">
        <f t="shared" si="111"/>
        <v>0</v>
      </c>
      <c r="AR627" s="65">
        <f t="shared" ref="AR627" si="122">34*1</f>
        <v>34</v>
      </c>
      <c r="AS627" s="8">
        <f t="shared" si="110"/>
        <v>0</v>
      </c>
    </row>
    <row r="628" spans="1:45" x14ac:dyDescent="0.2">
      <c r="A628" s="137"/>
      <c r="B628" s="101"/>
      <c r="C628" s="177" t="s">
        <v>131</v>
      </c>
      <c r="D628" s="178"/>
      <c r="E628" s="4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31"/>
      <c r="AJ628" s="81"/>
      <c r="AK628" s="18"/>
      <c r="AL628" s="18"/>
      <c r="AM628" s="31"/>
      <c r="AN628" s="31"/>
      <c r="AO628" s="31"/>
      <c r="AP628" s="31"/>
      <c r="AQ628" s="7">
        <f t="shared" si="111"/>
        <v>0</v>
      </c>
      <c r="AR628" s="65">
        <v>102</v>
      </c>
      <c r="AS628" s="8">
        <f t="shared" si="110"/>
        <v>0</v>
      </c>
    </row>
    <row r="629" spans="1:45" x14ac:dyDescent="0.2">
      <c r="A629" s="137"/>
      <c r="B629" s="101"/>
      <c r="C629" s="177" t="s">
        <v>133</v>
      </c>
      <c r="D629" s="178"/>
      <c r="E629" s="4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31"/>
      <c r="AJ629" s="81"/>
      <c r="AK629" s="18"/>
      <c r="AL629" s="18"/>
      <c r="AM629" s="31"/>
      <c r="AN629" s="31"/>
      <c r="AO629" s="31"/>
      <c r="AP629" s="31"/>
      <c r="AQ629" s="7">
        <f t="shared" si="111"/>
        <v>0</v>
      </c>
      <c r="AR629" s="65">
        <f t="shared" ref="AR629:AR635" si="123">34*1</f>
        <v>34</v>
      </c>
      <c r="AS629" s="8">
        <f t="shared" si="110"/>
        <v>0</v>
      </c>
    </row>
    <row r="630" spans="1:45" x14ac:dyDescent="0.2">
      <c r="A630" s="137"/>
      <c r="B630" s="101"/>
      <c r="C630" s="177" t="s">
        <v>132</v>
      </c>
      <c r="D630" s="178"/>
      <c r="E630" s="4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31"/>
      <c r="AJ630" s="81"/>
      <c r="AK630" s="18"/>
      <c r="AL630" s="18"/>
      <c r="AM630" s="31"/>
      <c r="AN630" s="31"/>
      <c r="AO630" s="31"/>
      <c r="AP630" s="31"/>
      <c r="AQ630" s="7">
        <f t="shared" si="111"/>
        <v>0</v>
      </c>
      <c r="AR630" s="65">
        <f t="shared" si="123"/>
        <v>34</v>
      </c>
      <c r="AS630" s="8">
        <f t="shared" si="110"/>
        <v>0</v>
      </c>
    </row>
    <row r="631" spans="1:45" x14ac:dyDescent="0.2">
      <c r="A631" s="137"/>
      <c r="B631" s="101" t="s">
        <v>28</v>
      </c>
      <c r="C631" s="177" t="s">
        <v>96</v>
      </c>
      <c r="D631" s="178"/>
      <c r="E631" s="4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31"/>
      <c r="AJ631" s="83" t="s">
        <v>152</v>
      </c>
      <c r="AK631" s="18"/>
      <c r="AL631" s="18"/>
      <c r="AM631" s="31"/>
      <c r="AN631" s="31"/>
      <c r="AO631" s="31"/>
      <c r="AP631" s="31"/>
      <c r="AQ631" s="7">
        <f t="shared" si="111"/>
        <v>1</v>
      </c>
      <c r="AR631" s="65">
        <f t="shared" si="123"/>
        <v>34</v>
      </c>
      <c r="AS631" s="8">
        <f t="shared" si="110"/>
        <v>2.9411764705882353E-2</v>
      </c>
    </row>
    <row r="632" spans="1:45" x14ac:dyDescent="0.2">
      <c r="A632" s="137"/>
      <c r="B632" s="101"/>
      <c r="C632" s="177" t="s">
        <v>130</v>
      </c>
      <c r="D632" s="178"/>
      <c r="E632" s="4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31"/>
      <c r="AJ632" s="83" t="s">
        <v>152</v>
      </c>
      <c r="AK632" s="18"/>
      <c r="AL632" s="18"/>
      <c r="AM632" s="31"/>
      <c r="AN632" s="31"/>
      <c r="AO632" s="31"/>
      <c r="AP632" s="31"/>
      <c r="AQ632" s="7">
        <f t="shared" si="111"/>
        <v>1</v>
      </c>
      <c r="AR632" s="65">
        <f t="shared" si="123"/>
        <v>34</v>
      </c>
      <c r="AS632" s="8">
        <f t="shared" si="110"/>
        <v>2.9411764705882353E-2</v>
      </c>
    </row>
    <row r="633" spans="1:45" x14ac:dyDescent="0.2">
      <c r="A633" s="137"/>
      <c r="B633" s="101"/>
      <c r="C633" s="177" t="s">
        <v>131</v>
      </c>
      <c r="D633" s="178"/>
      <c r="E633" s="4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31"/>
      <c r="AJ633" s="83" t="s">
        <v>152</v>
      </c>
      <c r="AK633" s="18"/>
      <c r="AL633" s="18"/>
      <c r="AM633" s="31"/>
      <c r="AN633" s="31"/>
      <c r="AO633" s="31"/>
      <c r="AP633" s="31"/>
      <c r="AQ633" s="7">
        <f t="shared" si="111"/>
        <v>1</v>
      </c>
      <c r="AR633" s="65">
        <v>102</v>
      </c>
      <c r="AS633" s="8">
        <f t="shared" si="110"/>
        <v>9.8039215686274508E-3</v>
      </c>
    </row>
    <row r="634" spans="1:45" x14ac:dyDescent="0.2">
      <c r="A634" s="137"/>
      <c r="B634" s="101"/>
      <c r="C634" s="177" t="s">
        <v>133</v>
      </c>
      <c r="D634" s="178"/>
      <c r="E634" s="4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31"/>
      <c r="AJ634" s="83" t="s">
        <v>152</v>
      </c>
      <c r="AK634" s="18"/>
      <c r="AL634" s="18"/>
      <c r="AM634" s="31"/>
      <c r="AN634" s="31"/>
      <c r="AO634" s="31"/>
      <c r="AP634" s="31"/>
      <c r="AQ634" s="7">
        <f t="shared" si="111"/>
        <v>1</v>
      </c>
      <c r="AR634" s="65">
        <f t="shared" si="123"/>
        <v>34</v>
      </c>
      <c r="AS634" s="8">
        <f t="shared" si="110"/>
        <v>2.9411764705882353E-2</v>
      </c>
    </row>
    <row r="635" spans="1:45" x14ac:dyDescent="0.2">
      <c r="A635" s="137"/>
      <c r="B635" s="101"/>
      <c r="C635" s="177" t="s">
        <v>132</v>
      </c>
      <c r="D635" s="178"/>
      <c r="E635" s="4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31"/>
      <c r="AJ635" s="83" t="s">
        <v>152</v>
      </c>
      <c r="AK635" s="18"/>
      <c r="AL635" s="18"/>
      <c r="AM635" s="31"/>
      <c r="AN635" s="31"/>
      <c r="AO635" s="31"/>
      <c r="AP635" s="31"/>
      <c r="AQ635" s="7">
        <f t="shared" si="111"/>
        <v>1</v>
      </c>
      <c r="AR635" s="65">
        <f t="shared" si="123"/>
        <v>34</v>
      </c>
      <c r="AS635" s="8">
        <f t="shared" si="110"/>
        <v>2.9411764705882353E-2</v>
      </c>
    </row>
    <row r="636" spans="1:45" x14ac:dyDescent="0.2">
      <c r="A636" s="137"/>
      <c r="B636" s="98" t="s">
        <v>27</v>
      </c>
      <c r="C636" s="177" t="s">
        <v>96</v>
      </c>
      <c r="D636" s="178"/>
      <c r="E636" s="4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31"/>
      <c r="AJ636" s="83" t="s">
        <v>152</v>
      </c>
      <c r="AK636" s="18"/>
      <c r="AL636" s="18"/>
      <c r="AM636" s="31"/>
      <c r="AN636" s="31"/>
      <c r="AO636" s="31"/>
      <c r="AP636" s="31"/>
      <c r="AQ636" s="7">
        <f t="shared" si="111"/>
        <v>1</v>
      </c>
      <c r="AR636" s="65">
        <f>34*2</f>
        <v>68</v>
      </c>
      <c r="AS636" s="8">
        <f t="shared" si="110"/>
        <v>1.4705882352941176E-2</v>
      </c>
    </row>
    <row r="637" spans="1:45" x14ac:dyDescent="0.2">
      <c r="A637" s="137"/>
      <c r="B637" s="99"/>
      <c r="C637" s="177" t="s">
        <v>130</v>
      </c>
      <c r="D637" s="178"/>
      <c r="E637" s="4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31"/>
      <c r="AJ637" s="83" t="s">
        <v>152</v>
      </c>
      <c r="AK637" s="18"/>
      <c r="AL637" s="18"/>
      <c r="AM637" s="31"/>
      <c r="AN637" s="31"/>
      <c r="AO637" s="31"/>
      <c r="AP637" s="31"/>
      <c r="AQ637" s="7">
        <f t="shared" si="111"/>
        <v>1</v>
      </c>
      <c r="AR637" s="65">
        <f t="shared" ref="AR637:AR638" si="124">34*2</f>
        <v>68</v>
      </c>
      <c r="AS637" s="8">
        <f t="shared" si="110"/>
        <v>1.4705882352941176E-2</v>
      </c>
    </row>
    <row r="638" spans="1:45" x14ac:dyDescent="0.2">
      <c r="A638" s="137"/>
      <c r="B638" s="99"/>
      <c r="C638" s="177" t="s">
        <v>131</v>
      </c>
      <c r="D638" s="178"/>
      <c r="E638" s="4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31"/>
      <c r="AJ638" s="83" t="s">
        <v>152</v>
      </c>
      <c r="AK638" s="18"/>
      <c r="AL638" s="18"/>
      <c r="AM638" s="31"/>
      <c r="AN638" s="31"/>
      <c r="AO638" s="31"/>
      <c r="AP638" s="31"/>
      <c r="AQ638" s="7">
        <f t="shared" si="111"/>
        <v>1</v>
      </c>
      <c r="AR638" s="65">
        <f t="shared" si="124"/>
        <v>68</v>
      </c>
      <c r="AS638" s="8">
        <f t="shared" si="110"/>
        <v>1.4705882352941176E-2</v>
      </c>
    </row>
    <row r="639" spans="1:45" x14ac:dyDescent="0.2">
      <c r="A639" s="137"/>
      <c r="B639" s="99"/>
      <c r="C639" s="177" t="s">
        <v>133</v>
      </c>
      <c r="D639" s="178"/>
      <c r="E639" s="4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31"/>
      <c r="AJ639" s="83" t="s">
        <v>152</v>
      </c>
      <c r="AK639" s="18"/>
      <c r="AL639" s="18"/>
      <c r="AM639" s="31"/>
      <c r="AN639" s="31"/>
      <c r="AO639" s="31"/>
      <c r="AP639" s="31"/>
      <c r="AQ639" s="7">
        <f t="shared" si="111"/>
        <v>1</v>
      </c>
      <c r="AR639" s="65">
        <f t="shared" ref="AR639:AR644" si="125">34*2</f>
        <v>68</v>
      </c>
      <c r="AS639" s="8">
        <f t="shared" si="110"/>
        <v>1.4705882352941176E-2</v>
      </c>
    </row>
    <row r="640" spans="1:45" x14ac:dyDescent="0.2">
      <c r="A640" s="137"/>
      <c r="B640" s="100"/>
      <c r="C640" s="177" t="s">
        <v>132</v>
      </c>
      <c r="D640" s="178"/>
      <c r="E640" s="4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31"/>
      <c r="AJ640" s="83" t="s">
        <v>152</v>
      </c>
      <c r="AK640" s="18"/>
      <c r="AL640" s="18"/>
      <c r="AM640" s="31"/>
      <c r="AN640" s="31"/>
      <c r="AO640" s="31"/>
      <c r="AP640" s="31"/>
      <c r="AQ640" s="7">
        <f t="shared" si="111"/>
        <v>1</v>
      </c>
      <c r="AR640" s="65">
        <f t="shared" si="125"/>
        <v>68</v>
      </c>
      <c r="AS640" s="8">
        <f t="shared" si="110"/>
        <v>1.4705882352941176E-2</v>
      </c>
    </row>
    <row r="641" spans="1:45" x14ac:dyDescent="0.2">
      <c r="A641" s="137"/>
      <c r="B641" s="98" t="s">
        <v>31</v>
      </c>
      <c r="C641" s="177" t="s">
        <v>96</v>
      </c>
      <c r="D641" s="178"/>
      <c r="E641" s="4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31"/>
      <c r="AJ641" s="83" t="s">
        <v>152</v>
      </c>
      <c r="AK641" s="18"/>
      <c r="AL641" s="18"/>
      <c r="AM641" s="31"/>
      <c r="AN641" s="31"/>
      <c r="AO641" s="31"/>
      <c r="AP641" s="31"/>
      <c r="AQ641" s="7">
        <f t="shared" si="111"/>
        <v>1</v>
      </c>
      <c r="AR641" s="65">
        <v>136</v>
      </c>
      <c r="AS641" s="8">
        <f t="shared" si="110"/>
        <v>7.3529411764705881E-3</v>
      </c>
    </row>
    <row r="642" spans="1:45" x14ac:dyDescent="0.2">
      <c r="A642" s="137"/>
      <c r="B642" s="99"/>
      <c r="C642" s="177" t="s">
        <v>130</v>
      </c>
      <c r="D642" s="178"/>
      <c r="E642" s="4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31"/>
      <c r="AJ642" s="83" t="s">
        <v>152</v>
      </c>
      <c r="AK642" s="18"/>
      <c r="AL642" s="18"/>
      <c r="AM642" s="31"/>
      <c r="AN642" s="31"/>
      <c r="AO642" s="31"/>
      <c r="AP642" s="31"/>
      <c r="AQ642" s="7">
        <f t="shared" si="111"/>
        <v>1</v>
      </c>
      <c r="AR642" s="65">
        <f t="shared" si="125"/>
        <v>68</v>
      </c>
      <c r="AS642" s="8">
        <f t="shared" si="110"/>
        <v>1.4705882352941176E-2</v>
      </c>
    </row>
    <row r="643" spans="1:45" x14ac:dyDescent="0.2">
      <c r="A643" s="137"/>
      <c r="B643" s="99"/>
      <c r="C643" s="177" t="s">
        <v>131</v>
      </c>
      <c r="D643" s="178"/>
      <c r="E643" s="4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31"/>
      <c r="AJ643" s="83" t="s">
        <v>152</v>
      </c>
      <c r="AK643" s="18"/>
      <c r="AL643" s="18"/>
      <c r="AM643" s="31"/>
      <c r="AN643" s="31"/>
      <c r="AO643" s="31"/>
      <c r="AP643" s="31"/>
      <c r="AQ643" s="7">
        <f t="shared" si="111"/>
        <v>1</v>
      </c>
      <c r="AR643" s="65">
        <f t="shared" si="125"/>
        <v>68</v>
      </c>
      <c r="AS643" s="8">
        <f t="shared" si="110"/>
        <v>1.4705882352941176E-2</v>
      </c>
    </row>
    <row r="644" spans="1:45" x14ac:dyDescent="0.2">
      <c r="A644" s="137"/>
      <c r="B644" s="99"/>
      <c r="C644" s="177" t="s">
        <v>133</v>
      </c>
      <c r="D644" s="178"/>
      <c r="E644" s="4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31"/>
      <c r="AJ644" s="83" t="s">
        <v>152</v>
      </c>
      <c r="AK644" s="18"/>
      <c r="AL644" s="18"/>
      <c r="AM644" s="31"/>
      <c r="AN644" s="31"/>
      <c r="AO644" s="31"/>
      <c r="AP644" s="31"/>
      <c r="AQ644" s="7">
        <f t="shared" si="111"/>
        <v>1</v>
      </c>
      <c r="AR644" s="65">
        <f t="shared" si="125"/>
        <v>68</v>
      </c>
      <c r="AS644" s="8">
        <f t="shared" si="110"/>
        <v>1.4705882352941176E-2</v>
      </c>
    </row>
    <row r="645" spans="1:45" x14ac:dyDescent="0.2">
      <c r="A645" s="137"/>
      <c r="B645" s="100"/>
      <c r="C645" s="177" t="s">
        <v>132</v>
      </c>
      <c r="D645" s="178"/>
      <c r="E645" s="4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31"/>
      <c r="AJ645" s="83" t="s">
        <v>152</v>
      </c>
      <c r="AK645" s="18"/>
      <c r="AL645" s="18"/>
      <c r="AM645" s="31"/>
      <c r="AN645" s="31"/>
      <c r="AO645" s="31"/>
      <c r="AP645" s="31"/>
      <c r="AQ645" s="7">
        <f t="shared" si="111"/>
        <v>1</v>
      </c>
      <c r="AR645" s="65">
        <v>136</v>
      </c>
      <c r="AS645" s="8">
        <f t="shared" si="110"/>
        <v>7.3529411764705881E-3</v>
      </c>
    </row>
    <row r="646" spans="1:45" x14ac:dyDescent="0.2">
      <c r="A646" s="137"/>
      <c r="B646" s="98" t="s">
        <v>29</v>
      </c>
      <c r="C646" s="177" t="s">
        <v>96</v>
      </c>
      <c r="D646" s="178"/>
      <c r="E646" s="4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31"/>
      <c r="AJ646" s="83" t="s">
        <v>152</v>
      </c>
      <c r="AK646" s="18"/>
      <c r="AL646" s="18"/>
      <c r="AM646" s="31"/>
      <c r="AN646" s="31"/>
      <c r="AO646" s="31"/>
      <c r="AP646" s="31"/>
      <c r="AQ646" s="7">
        <f t="shared" si="111"/>
        <v>1</v>
      </c>
      <c r="AR646" s="65">
        <f>34*1</f>
        <v>34</v>
      </c>
      <c r="AS646" s="8">
        <f t="shared" si="110"/>
        <v>2.9411764705882353E-2</v>
      </c>
    </row>
    <row r="647" spans="1:45" x14ac:dyDescent="0.2">
      <c r="A647" s="137"/>
      <c r="B647" s="99"/>
      <c r="C647" s="177" t="s">
        <v>130</v>
      </c>
      <c r="D647" s="178"/>
      <c r="E647" s="4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31"/>
      <c r="AJ647" s="83" t="s">
        <v>152</v>
      </c>
      <c r="AK647" s="18"/>
      <c r="AL647" s="18"/>
      <c r="AM647" s="31"/>
      <c r="AN647" s="31"/>
      <c r="AO647" s="31"/>
      <c r="AP647" s="31"/>
      <c r="AQ647" s="7">
        <f t="shared" si="111"/>
        <v>1</v>
      </c>
      <c r="AR647" s="65">
        <f t="shared" ref="AR647:AR648" si="126">34*1</f>
        <v>34</v>
      </c>
      <c r="AS647" s="8">
        <f t="shared" si="110"/>
        <v>2.9411764705882353E-2</v>
      </c>
    </row>
    <row r="648" spans="1:45" x14ac:dyDescent="0.2">
      <c r="A648" s="137"/>
      <c r="B648" s="99"/>
      <c r="C648" s="177" t="s">
        <v>131</v>
      </c>
      <c r="D648" s="178"/>
      <c r="E648" s="4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31"/>
      <c r="AJ648" s="83" t="s">
        <v>152</v>
      </c>
      <c r="AK648" s="18"/>
      <c r="AL648" s="18"/>
      <c r="AM648" s="31"/>
      <c r="AN648" s="31"/>
      <c r="AO648" s="31"/>
      <c r="AP648" s="31"/>
      <c r="AQ648" s="7">
        <f t="shared" si="111"/>
        <v>1</v>
      </c>
      <c r="AR648" s="65">
        <f t="shared" si="126"/>
        <v>34</v>
      </c>
      <c r="AS648" s="8">
        <f t="shared" si="110"/>
        <v>2.9411764705882353E-2</v>
      </c>
    </row>
    <row r="649" spans="1:45" ht="11.25" customHeight="1" x14ac:dyDescent="0.2">
      <c r="A649" s="137"/>
      <c r="B649" s="99"/>
      <c r="C649" s="177" t="s">
        <v>133</v>
      </c>
      <c r="D649" s="178"/>
      <c r="E649" s="4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31"/>
      <c r="AJ649" s="83" t="s">
        <v>152</v>
      </c>
      <c r="AK649" s="18"/>
      <c r="AL649" s="18"/>
      <c r="AM649" s="31"/>
      <c r="AN649" s="31"/>
      <c r="AO649" s="31"/>
      <c r="AP649" s="31"/>
      <c r="AQ649" s="7">
        <f t="shared" si="111"/>
        <v>1</v>
      </c>
      <c r="AR649" s="65">
        <f t="shared" ref="AR649:AR655" si="127">34*1</f>
        <v>34</v>
      </c>
      <c r="AS649" s="8">
        <f t="shared" si="110"/>
        <v>2.9411764705882353E-2</v>
      </c>
    </row>
    <row r="650" spans="1:45" x14ac:dyDescent="0.2">
      <c r="A650" s="137"/>
      <c r="B650" s="100"/>
      <c r="C650" s="177" t="s">
        <v>132</v>
      </c>
      <c r="D650" s="178"/>
      <c r="E650" s="4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31"/>
      <c r="AJ650" s="83" t="s">
        <v>152</v>
      </c>
      <c r="AK650" s="18"/>
      <c r="AL650" s="18"/>
      <c r="AM650" s="31"/>
      <c r="AN650" s="31"/>
      <c r="AO650" s="31"/>
      <c r="AP650" s="31"/>
      <c r="AQ650" s="7">
        <f t="shared" ref="AQ650:AQ665" si="128">COUNTA(E650:AP650)</f>
        <v>1</v>
      </c>
      <c r="AR650" s="65">
        <f t="shared" si="127"/>
        <v>34</v>
      </c>
      <c r="AS650" s="8">
        <f t="shared" si="110"/>
        <v>2.9411764705882353E-2</v>
      </c>
    </row>
    <row r="651" spans="1:45" x14ac:dyDescent="0.2">
      <c r="A651" s="137"/>
      <c r="B651" s="101" t="s">
        <v>89</v>
      </c>
      <c r="C651" s="177" t="s">
        <v>96</v>
      </c>
      <c r="D651" s="178"/>
      <c r="E651" s="4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31"/>
      <c r="AJ651" s="31"/>
      <c r="AK651" s="18"/>
      <c r="AL651" s="18"/>
      <c r="AM651" s="31"/>
      <c r="AN651" s="31"/>
      <c r="AO651" s="31"/>
      <c r="AP651" s="31"/>
      <c r="AQ651" s="7">
        <f t="shared" si="128"/>
        <v>0</v>
      </c>
      <c r="AR651" s="65">
        <f t="shared" si="127"/>
        <v>34</v>
      </c>
      <c r="AS651" s="8">
        <f t="shared" si="110"/>
        <v>0</v>
      </c>
    </row>
    <row r="652" spans="1:45" x14ac:dyDescent="0.2">
      <c r="A652" s="137"/>
      <c r="B652" s="101"/>
      <c r="C652" s="177" t="s">
        <v>130</v>
      </c>
      <c r="D652" s="178"/>
      <c r="E652" s="4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31"/>
      <c r="AJ652" s="31"/>
      <c r="AK652" s="18"/>
      <c r="AL652" s="18"/>
      <c r="AM652" s="31"/>
      <c r="AN652" s="31"/>
      <c r="AO652" s="31"/>
      <c r="AP652" s="31"/>
      <c r="AQ652" s="7">
        <f t="shared" si="128"/>
        <v>0</v>
      </c>
      <c r="AR652" s="65">
        <f t="shared" si="127"/>
        <v>34</v>
      </c>
      <c r="AS652" s="8">
        <f t="shared" si="110"/>
        <v>0</v>
      </c>
    </row>
    <row r="653" spans="1:45" x14ac:dyDescent="0.2">
      <c r="A653" s="137"/>
      <c r="B653" s="101"/>
      <c r="C653" s="177" t="s">
        <v>131</v>
      </c>
      <c r="D653" s="178"/>
      <c r="E653" s="4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31"/>
      <c r="AJ653" s="31"/>
      <c r="AK653" s="18"/>
      <c r="AL653" s="18"/>
      <c r="AM653" s="31"/>
      <c r="AN653" s="31"/>
      <c r="AO653" s="31"/>
      <c r="AP653" s="31"/>
      <c r="AQ653" s="7">
        <f t="shared" si="128"/>
        <v>0</v>
      </c>
      <c r="AR653" s="65">
        <f t="shared" si="127"/>
        <v>34</v>
      </c>
      <c r="AS653" s="8">
        <f t="shared" si="110"/>
        <v>0</v>
      </c>
    </row>
    <row r="654" spans="1:45" ht="9.75" customHeight="1" x14ac:dyDescent="0.2">
      <c r="A654" s="137"/>
      <c r="B654" s="101"/>
      <c r="C654" s="177" t="s">
        <v>133</v>
      </c>
      <c r="D654" s="178"/>
      <c r="E654" s="4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31"/>
      <c r="AJ654" s="31"/>
      <c r="AK654" s="18"/>
      <c r="AL654" s="18"/>
      <c r="AM654" s="31"/>
      <c r="AN654" s="31"/>
      <c r="AO654" s="31"/>
      <c r="AP654" s="31"/>
      <c r="AQ654" s="7">
        <f t="shared" si="128"/>
        <v>0</v>
      </c>
      <c r="AR654" s="65">
        <f t="shared" si="127"/>
        <v>34</v>
      </c>
      <c r="AS654" s="8">
        <f t="shared" si="110"/>
        <v>0</v>
      </c>
    </row>
    <row r="655" spans="1:45" x14ac:dyDescent="0.2">
      <c r="A655" s="137"/>
      <c r="B655" s="101"/>
      <c r="C655" s="177" t="s">
        <v>132</v>
      </c>
      <c r="D655" s="178"/>
      <c r="E655" s="4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31"/>
      <c r="AJ655" s="31"/>
      <c r="AK655" s="18"/>
      <c r="AL655" s="18"/>
      <c r="AM655" s="31"/>
      <c r="AN655" s="31"/>
      <c r="AO655" s="31"/>
      <c r="AP655" s="31"/>
      <c r="AQ655" s="7">
        <f t="shared" si="128"/>
        <v>0</v>
      </c>
      <c r="AR655" s="65">
        <f t="shared" si="127"/>
        <v>34</v>
      </c>
      <c r="AS655" s="8">
        <f t="shared" si="110"/>
        <v>0</v>
      </c>
    </row>
    <row r="656" spans="1:45" ht="15" customHeight="1" x14ac:dyDescent="0.2">
      <c r="A656" s="137"/>
      <c r="B656" s="101" t="s">
        <v>58</v>
      </c>
      <c r="C656" s="177" t="s">
        <v>96</v>
      </c>
      <c r="D656" s="178"/>
      <c r="E656" s="4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31"/>
      <c r="AJ656" s="31"/>
      <c r="AK656" s="18"/>
      <c r="AL656" s="18"/>
      <c r="AM656" s="31"/>
      <c r="AN656" s="31"/>
      <c r="AO656" s="31"/>
      <c r="AP656" s="31"/>
      <c r="AQ656" s="7">
        <f t="shared" si="128"/>
        <v>0</v>
      </c>
      <c r="AR656" s="65">
        <f>34*2</f>
        <v>68</v>
      </c>
      <c r="AS656" s="8">
        <f t="shared" si="110"/>
        <v>0</v>
      </c>
    </row>
    <row r="657" spans="1:45" x14ac:dyDescent="0.2">
      <c r="A657" s="137"/>
      <c r="B657" s="101"/>
      <c r="C657" s="177" t="s">
        <v>130</v>
      </c>
      <c r="D657" s="178"/>
      <c r="E657" s="4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31"/>
      <c r="AJ657" s="31"/>
      <c r="AK657" s="18"/>
      <c r="AL657" s="18"/>
      <c r="AM657" s="31"/>
      <c r="AN657" s="31"/>
      <c r="AO657" s="31"/>
      <c r="AP657" s="31"/>
      <c r="AQ657" s="7">
        <f t="shared" si="128"/>
        <v>0</v>
      </c>
      <c r="AR657" s="65">
        <f t="shared" ref="AR657:AR658" si="129">34*2</f>
        <v>68</v>
      </c>
      <c r="AS657" s="8">
        <f t="shared" si="110"/>
        <v>0</v>
      </c>
    </row>
    <row r="658" spans="1:45" x14ac:dyDescent="0.2">
      <c r="A658" s="137"/>
      <c r="B658" s="101"/>
      <c r="C658" s="177" t="s">
        <v>131</v>
      </c>
      <c r="D658" s="178"/>
      <c r="E658" s="4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31"/>
      <c r="AJ658" s="31"/>
      <c r="AK658" s="18"/>
      <c r="AL658" s="18"/>
      <c r="AM658" s="31"/>
      <c r="AN658" s="31"/>
      <c r="AO658" s="31"/>
      <c r="AP658" s="31"/>
      <c r="AQ658" s="7">
        <f t="shared" si="128"/>
        <v>0</v>
      </c>
      <c r="AR658" s="65">
        <f t="shared" si="129"/>
        <v>68</v>
      </c>
      <c r="AS658" s="8">
        <f t="shared" si="110"/>
        <v>0</v>
      </c>
    </row>
    <row r="659" spans="1:45" x14ac:dyDescent="0.2">
      <c r="A659" s="137"/>
      <c r="B659" s="101"/>
      <c r="C659" s="177" t="s">
        <v>133</v>
      </c>
      <c r="D659" s="178"/>
      <c r="E659" s="4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31"/>
      <c r="AJ659" s="31"/>
      <c r="AK659" s="18"/>
      <c r="AL659" s="18"/>
      <c r="AM659" s="31"/>
      <c r="AN659" s="31"/>
      <c r="AO659" s="31"/>
      <c r="AP659" s="31"/>
      <c r="AQ659" s="7">
        <f t="shared" si="128"/>
        <v>0</v>
      </c>
      <c r="AR659" s="65">
        <f t="shared" ref="AR659:AR660" si="130">34*2</f>
        <v>68</v>
      </c>
      <c r="AS659" s="8">
        <f t="shared" si="110"/>
        <v>0</v>
      </c>
    </row>
    <row r="660" spans="1:45" x14ac:dyDescent="0.2">
      <c r="A660" s="137"/>
      <c r="B660" s="101"/>
      <c r="C660" s="177" t="s">
        <v>132</v>
      </c>
      <c r="D660" s="178"/>
      <c r="E660" s="4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31"/>
      <c r="AJ660" s="31"/>
      <c r="AK660" s="18"/>
      <c r="AL660" s="18"/>
      <c r="AM660" s="31"/>
      <c r="AN660" s="31"/>
      <c r="AO660" s="31"/>
      <c r="AP660" s="31"/>
      <c r="AQ660" s="7">
        <f t="shared" si="128"/>
        <v>0</v>
      </c>
      <c r="AR660" s="65">
        <f t="shared" si="130"/>
        <v>68</v>
      </c>
      <c r="AS660" s="8">
        <f t="shared" si="110"/>
        <v>0</v>
      </c>
    </row>
    <row r="661" spans="1:45" ht="14.25" customHeight="1" x14ac:dyDescent="0.2">
      <c r="A661" s="137"/>
      <c r="B661" s="98" t="s">
        <v>98</v>
      </c>
      <c r="C661" s="177" t="s">
        <v>96</v>
      </c>
      <c r="D661" s="178"/>
      <c r="E661" s="4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31"/>
      <c r="AJ661" s="31"/>
      <c r="AK661" s="18"/>
      <c r="AL661" s="18"/>
      <c r="AM661" s="31"/>
      <c r="AN661" s="31"/>
      <c r="AO661" s="31"/>
      <c r="AP661" s="31"/>
      <c r="AQ661" s="7">
        <f t="shared" si="128"/>
        <v>0</v>
      </c>
      <c r="AR661" s="65">
        <f>34*1</f>
        <v>34</v>
      </c>
      <c r="AS661" s="8">
        <f t="shared" si="110"/>
        <v>0</v>
      </c>
    </row>
    <row r="662" spans="1:45" ht="14.25" customHeight="1" x14ac:dyDescent="0.2">
      <c r="A662" s="137"/>
      <c r="B662" s="99"/>
      <c r="C662" s="177" t="s">
        <v>130</v>
      </c>
      <c r="D662" s="178"/>
      <c r="E662" s="4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31"/>
      <c r="AJ662" s="31"/>
      <c r="AK662" s="18"/>
      <c r="AL662" s="18"/>
      <c r="AM662" s="31"/>
      <c r="AN662" s="31"/>
      <c r="AO662" s="31"/>
      <c r="AP662" s="31"/>
      <c r="AQ662" s="7">
        <f t="shared" si="128"/>
        <v>0</v>
      </c>
      <c r="AR662" s="65">
        <f t="shared" ref="AR662:AR665" si="131">34*1</f>
        <v>34</v>
      </c>
      <c r="AS662" s="8">
        <f t="shared" si="110"/>
        <v>0</v>
      </c>
    </row>
    <row r="663" spans="1:45" ht="14.25" customHeight="1" x14ac:dyDescent="0.2">
      <c r="A663" s="137"/>
      <c r="B663" s="99"/>
      <c r="C663" s="177" t="s">
        <v>131</v>
      </c>
      <c r="D663" s="178"/>
      <c r="E663" s="4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31"/>
      <c r="AJ663" s="31"/>
      <c r="AK663" s="18"/>
      <c r="AL663" s="18"/>
      <c r="AM663" s="31"/>
      <c r="AN663" s="31"/>
      <c r="AO663" s="31"/>
      <c r="AP663" s="31"/>
      <c r="AQ663" s="7">
        <f t="shared" si="128"/>
        <v>0</v>
      </c>
      <c r="AR663" s="65">
        <f t="shared" si="131"/>
        <v>34</v>
      </c>
      <c r="AS663" s="8">
        <f t="shared" si="110"/>
        <v>0</v>
      </c>
    </row>
    <row r="664" spans="1:45" x14ac:dyDescent="0.2">
      <c r="A664" s="137"/>
      <c r="B664" s="99"/>
      <c r="C664" s="177" t="s">
        <v>133</v>
      </c>
      <c r="D664" s="178"/>
      <c r="E664" s="4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31"/>
      <c r="AJ664" s="31"/>
      <c r="AK664" s="18"/>
      <c r="AL664" s="18"/>
      <c r="AM664" s="31"/>
      <c r="AN664" s="31"/>
      <c r="AO664" s="31"/>
      <c r="AP664" s="31"/>
      <c r="AQ664" s="7">
        <f t="shared" si="128"/>
        <v>0</v>
      </c>
      <c r="AR664" s="65">
        <f t="shared" si="131"/>
        <v>34</v>
      </c>
      <c r="AS664" s="8">
        <f t="shared" si="110"/>
        <v>0</v>
      </c>
    </row>
    <row r="665" spans="1:45" x14ac:dyDescent="0.2">
      <c r="A665" s="137"/>
      <c r="B665" s="100"/>
      <c r="C665" s="177" t="s">
        <v>132</v>
      </c>
      <c r="D665" s="178"/>
      <c r="E665" s="4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31"/>
      <c r="AJ665" s="31"/>
      <c r="AK665" s="18"/>
      <c r="AL665" s="18"/>
      <c r="AM665" s="31"/>
      <c r="AN665" s="31"/>
      <c r="AO665" s="31"/>
      <c r="AP665" s="31"/>
      <c r="AQ665" s="7">
        <f t="shared" si="128"/>
        <v>0</v>
      </c>
      <c r="AR665" s="65">
        <f t="shared" si="131"/>
        <v>34</v>
      </c>
      <c r="AS665" s="8">
        <f t="shared" si="110"/>
        <v>0</v>
      </c>
    </row>
    <row r="666" spans="1:45" ht="23.25" customHeight="1" x14ac:dyDescent="0.2">
      <c r="A666" s="53"/>
      <c r="B666" s="54"/>
      <c r="C666" s="54"/>
      <c r="D666" s="54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3"/>
      <c r="AN666" s="53"/>
      <c r="AO666" s="53"/>
      <c r="AP666" s="53"/>
      <c r="AQ666" s="53"/>
      <c r="AR666" s="53"/>
      <c r="AS666" s="53"/>
    </row>
    <row r="667" spans="1:45" ht="83.25" customHeight="1" x14ac:dyDescent="0.2">
      <c r="A667" s="141" t="s">
        <v>41</v>
      </c>
      <c r="B667" s="142"/>
      <c r="C667" s="142"/>
      <c r="D667" s="143"/>
      <c r="E667" s="102" t="s">
        <v>39</v>
      </c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102"/>
      <c r="AK667" s="102"/>
      <c r="AL667" s="102"/>
      <c r="AM667" s="102"/>
      <c r="AN667" s="102"/>
      <c r="AO667" s="102"/>
      <c r="AP667" s="102"/>
      <c r="AQ667" s="138" t="s">
        <v>19</v>
      </c>
      <c r="AR667" s="138" t="s">
        <v>21</v>
      </c>
      <c r="AS667" s="139" t="s">
        <v>20</v>
      </c>
    </row>
    <row r="668" spans="1:45" ht="18" customHeight="1" x14ac:dyDescent="0.2">
      <c r="A668" s="116" t="s">
        <v>0</v>
      </c>
      <c r="B668" s="132"/>
      <c r="C668" s="117"/>
      <c r="D668" s="14" t="s">
        <v>17</v>
      </c>
      <c r="E668" s="101" t="s">
        <v>1</v>
      </c>
      <c r="F668" s="101"/>
      <c r="G668" s="101"/>
      <c r="H668" s="101"/>
      <c r="I668" s="101" t="s">
        <v>2</v>
      </c>
      <c r="J668" s="101"/>
      <c r="K668" s="101"/>
      <c r="L668" s="101"/>
      <c r="M668" s="101" t="s">
        <v>3</v>
      </c>
      <c r="N668" s="101"/>
      <c r="O668" s="101"/>
      <c r="P668" s="101"/>
      <c r="Q668" s="101" t="s">
        <v>4</v>
      </c>
      <c r="R668" s="101"/>
      <c r="S668" s="101"/>
      <c r="T668" s="101"/>
      <c r="U668" s="101" t="s">
        <v>5</v>
      </c>
      <c r="V668" s="101"/>
      <c r="W668" s="101"/>
      <c r="X668" s="101" t="s">
        <v>6</v>
      </c>
      <c r="Y668" s="101"/>
      <c r="Z668" s="101"/>
      <c r="AA668" s="101"/>
      <c r="AB668" s="134" t="s">
        <v>7</v>
      </c>
      <c r="AC668" s="135"/>
      <c r="AD668" s="135"/>
      <c r="AE668" s="136"/>
      <c r="AF668" s="134" t="s">
        <v>8</v>
      </c>
      <c r="AG668" s="135"/>
      <c r="AH668" s="135"/>
      <c r="AI668" s="136"/>
      <c r="AJ668" s="101" t="s">
        <v>9</v>
      </c>
      <c r="AK668" s="101"/>
      <c r="AL668" s="101"/>
      <c r="AM668" s="101" t="s">
        <v>10</v>
      </c>
      <c r="AN668" s="101"/>
      <c r="AO668" s="101"/>
      <c r="AP668" s="101"/>
      <c r="AQ668" s="138"/>
      <c r="AR668" s="138"/>
      <c r="AS668" s="139"/>
    </row>
    <row r="669" spans="1:45" ht="11.25" customHeight="1" x14ac:dyDescent="0.2">
      <c r="A669" s="118"/>
      <c r="B669" s="133"/>
      <c r="C669" s="119"/>
      <c r="D669" s="14" t="s">
        <v>18</v>
      </c>
      <c r="E669" s="5">
        <v>1</v>
      </c>
      <c r="F669" s="5">
        <v>2</v>
      </c>
      <c r="G669" s="5">
        <v>3</v>
      </c>
      <c r="H669" s="5">
        <v>4</v>
      </c>
      <c r="I669" s="5">
        <v>5</v>
      </c>
      <c r="J669" s="5">
        <v>6</v>
      </c>
      <c r="K669" s="5">
        <v>7</v>
      </c>
      <c r="L669" s="5">
        <v>8</v>
      </c>
      <c r="M669" s="5">
        <v>9</v>
      </c>
      <c r="N669" s="5">
        <v>10</v>
      </c>
      <c r="O669" s="5">
        <v>11</v>
      </c>
      <c r="P669" s="5">
        <v>12</v>
      </c>
      <c r="Q669" s="5">
        <v>13</v>
      </c>
      <c r="R669" s="5">
        <v>14</v>
      </c>
      <c r="S669" s="5">
        <v>15</v>
      </c>
      <c r="T669" s="5">
        <v>16</v>
      </c>
      <c r="U669" s="5">
        <v>17</v>
      </c>
      <c r="V669" s="5">
        <v>18</v>
      </c>
      <c r="W669" s="5">
        <v>19</v>
      </c>
      <c r="X669" s="5">
        <v>20</v>
      </c>
      <c r="Y669" s="5">
        <v>21</v>
      </c>
      <c r="Z669" s="5">
        <v>22</v>
      </c>
      <c r="AA669" s="5">
        <v>23</v>
      </c>
      <c r="AB669" s="5">
        <v>24</v>
      </c>
      <c r="AC669" s="5">
        <v>25</v>
      </c>
      <c r="AD669" s="5">
        <v>26</v>
      </c>
      <c r="AE669" s="5">
        <v>27</v>
      </c>
      <c r="AF669" s="5">
        <v>28</v>
      </c>
      <c r="AG669" s="5">
        <v>29</v>
      </c>
      <c r="AH669" s="5">
        <v>30</v>
      </c>
      <c r="AI669" s="5">
        <v>31</v>
      </c>
      <c r="AJ669" s="5">
        <v>32</v>
      </c>
      <c r="AK669" s="5">
        <v>33</v>
      </c>
      <c r="AL669" s="5">
        <v>34</v>
      </c>
      <c r="AM669" s="5">
        <v>35</v>
      </c>
      <c r="AN669" s="5">
        <v>36</v>
      </c>
      <c r="AO669" s="5">
        <v>37</v>
      </c>
      <c r="AP669" s="5">
        <v>38</v>
      </c>
      <c r="AQ669" s="138"/>
      <c r="AR669" s="138"/>
      <c r="AS669" s="139"/>
    </row>
    <row r="670" spans="1:45" x14ac:dyDescent="0.2">
      <c r="A670" s="137" t="s">
        <v>24</v>
      </c>
      <c r="B670" s="98" t="s">
        <v>12</v>
      </c>
      <c r="C670" s="113" t="s">
        <v>134</v>
      </c>
      <c r="D670" s="114"/>
      <c r="E670" s="18"/>
      <c r="F670" s="18"/>
      <c r="G670" s="80" t="s">
        <v>138</v>
      </c>
      <c r="H670" s="18"/>
      <c r="I670" s="18"/>
      <c r="J670" s="18"/>
      <c r="K670" s="18"/>
      <c r="L670" s="18"/>
      <c r="M670" s="18"/>
      <c r="N670" s="80" t="s">
        <v>138</v>
      </c>
      <c r="O670" s="18"/>
      <c r="P670" s="81"/>
      <c r="Q670" s="3"/>
      <c r="R670" s="18"/>
      <c r="S670" s="18"/>
      <c r="T670" s="80" t="s">
        <v>138</v>
      </c>
      <c r="U670" s="18"/>
      <c r="V670" s="18"/>
      <c r="W670" s="18"/>
      <c r="X670" s="18"/>
      <c r="Y670" s="80" t="s">
        <v>138</v>
      </c>
      <c r="Z670" s="18"/>
      <c r="AA670" s="18"/>
      <c r="AB670" s="18"/>
      <c r="AC670" s="18"/>
      <c r="AD670" s="18"/>
      <c r="AE670" s="81"/>
      <c r="AF670" s="18"/>
      <c r="AG670" s="18"/>
      <c r="AH670" s="80" t="s">
        <v>138</v>
      </c>
      <c r="AI670" s="18"/>
      <c r="AJ670" s="18"/>
      <c r="AK670" s="18"/>
      <c r="AL670" s="80" t="s">
        <v>138</v>
      </c>
      <c r="AM670" s="31"/>
      <c r="AN670" s="31"/>
      <c r="AO670" s="31"/>
      <c r="AP670" s="31"/>
      <c r="AQ670" s="7">
        <f>COUNTA(E670:AP670)</f>
        <v>6</v>
      </c>
      <c r="AR670" s="65">
        <f>34*2</f>
        <v>68</v>
      </c>
      <c r="AS670" s="91">
        <f t="shared" ref="AS670:AS730" si="132">AQ670/AR670</f>
        <v>8.8235294117647065E-2</v>
      </c>
    </row>
    <row r="671" spans="1:45" x14ac:dyDescent="0.2">
      <c r="A671" s="137"/>
      <c r="B671" s="99"/>
      <c r="C671" s="113" t="s">
        <v>135</v>
      </c>
      <c r="D671" s="114"/>
      <c r="E671" s="18"/>
      <c r="F671" s="18"/>
      <c r="G671" s="80" t="s">
        <v>138</v>
      </c>
      <c r="H671" s="18"/>
      <c r="I671" s="18"/>
      <c r="J671" s="18"/>
      <c r="K671" s="18"/>
      <c r="L671" s="18"/>
      <c r="M671" s="18"/>
      <c r="N671" s="80" t="s">
        <v>138</v>
      </c>
      <c r="O671" s="18"/>
      <c r="P671" s="81"/>
      <c r="Q671" s="3"/>
      <c r="R671" s="18"/>
      <c r="S671" s="18"/>
      <c r="T671" s="80" t="s">
        <v>138</v>
      </c>
      <c r="U671" s="18"/>
      <c r="V671" s="18"/>
      <c r="W671" s="18"/>
      <c r="X671" s="18"/>
      <c r="Y671" s="80" t="s">
        <v>138</v>
      </c>
      <c r="Z671" s="18"/>
      <c r="AA671" s="18"/>
      <c r="AB671" s="18"/>
      <c r="AC671" s="18"/>
      <c r="AD671" s="18"/>
      <c r="AE671" s="81"/>
      <c r="AF671" s="18"/>
      <c r="AG671" s="18"/>
      <c r="AH671" s="80" t="s">
        <v>138</v>
      </c>
      <c r="AI671" s="18"/>
      <c r="AJ671" s="18"/>
      <c r="AK671" s="18"/>
      <c r="AL671" s="80" t="s">
        <v>138</v>
      </c>
      <c r="AM671" s="31"/>
      <c r="AN671" s="31"/>
      <c r="AO671" s="31"/>
      <c r="AP671" s="31"/>
      <c r="AQ671" s="7">
        <f t="shared" ref="AQ671:AQ730" si="133">COUNTA(E671:AP671)</f>
        <v>6</v>
      </c>
      <c r="AR671" s="65">
        <f t="shared" ref="AR671:AR673" si="134">34*2</f>
        <v>68</v>
      </c>
      <c r="AS671" s="91">
        <f t="shared" si="132"/>
        <v>8.8235294117647065E-2</v>
      </c>
    </row>
    <row r="672" spans="1:45" x14ac:dyDescent="0.2">
      <c r="A672" s="137"/>
      <c r="B672" s="99"/>
      <c r="C672" s="113" t="s">
        <v>136</v>
      </c>
      <c r="D672" s="114"/>
      <c r="E672" s="18"/>
      <c r="F672" s="18"/>
      <c r="G672" s="80" t="s">
        <v>138</v>
      </c>
      <c r="H672" s="18"/>
      <c r="I672" s="18"/>
      <c r="J672" s="18"/>
      <c r="K672" s="18"/>
      <c r="L672" s="18"/>
      <c r="M672" s="18"/>
      <c r="N672" s="80" t="s">
        <v>138</v>
      </c>
      <c r="O672" s="18"/>
      <c r="P672" s="18"/>
      <c r="Q672" s="3"/>
      <c r="R672" s="18"/>
      <c r="S672" s="18"/>
      <c r="T672" s="80" t="s">
        <v>138</v>
      </c>
      <c r="U672" s="18"/>
      <c r="V672" s="18"/>
      <c r="W672" s="18"/>
      <c r="X672" s="18"/>
      <c r="Y672" s="80" t="s">
        <v>138</v>
      </c>
      <c r="Z672" s="18"/>
      <c r="AA672" s="18"/>
      <c r="AB672" s="18"/>
      <c r="AC672" s="18"/>
      <c r="AD672" s="18"/>
      <c r="AE672" s="81"/>
      <c r="AF672" s="18"/>
      <c r="AG672" s="18"/>
      <c r="AH672" s="80" t="s">
        <v>138</v>
      </c>
      <c r="AI672" s="18"/>
      <c r="AJ672" s="18"/>
      <c r="AK672" s="18"/>
      <c r="AL672" s="80" t="s">
        <v>138</v>
      </c>
      <c r="AM672" s="31"/>
      <c r="AN672" s="31"/>
      <c r="AO672" s="31"/>
      <c r="AP672" s="31"/>
      <c r="AQ672" s="7">
        <f t="shared" si="133"/>
        <v>6</v>
      </c>
      <c r="AR672" s="65">
        <f t="shared" si="134"/>
        <v>68</v>
      </c>
      <c r="AS672" s="8">
        <f t="shared" si="132"/>
        <v>8.8235294117647065E-2</v>
      </c>
    </row>
    <row r="673" spans="1:45" x14ac:dyDescent="0.2">
      <c r="A673" s="137"/>
      <c r="B673" s="100"/>
      <c r="C673" s="113" t="s">
        <v>137</v>
      </c>
      <c r="D673" s="114"/>
      <c r="E673" s="18"/>
      <c r="F673" s="18"/>
      <c r="G673" s="80" t="s">
        <v>138</v>
      </c>
      <c r="H673" s="18"/>
      <c r="I673" s="18"/>
      <c r="J673" s="18"/>
      <c r="K673" s="18"/>
      <c r="L673" s="18"/>
      <c r="M673" s="18"/>
      <c r="N673" s="80" t="s">
        <v>138</v>
      </c>
      <c r="O673" s="18"/>
      <c r="P673" s="18"/>
      <c r="Q673" s="3"/>
      <c r="R673" s="18"/>
      <c r="S673" s="18"/>
      <c r="T673" s="80" t="s">
        <v>138</v>
      </c>
      <c r="U673" s="18"/>
      <c r="V673" s="18"/>
      <c r="W673" s="18"/>
      <c r="X673" s="18"/>
      <c r="Y673" s="80" t="s">
        <v>138</v>
      </c>
      <c r="Z673" s="18"/>
      <c r="AA673" s="18"/>
      <c r="AB673" s="18"/>
      <c r="AC673" s="18"/>
      <c r="AD673" s="18"/>
      <c r="AE673" s="81"/>
      <c r="AF673" s="18"/>
      <c r="AG673" s="18"/>
      <c r="AH673" s="80" t="s">
        <v>138</v>
      </c>
      <c r="AI673" s="18"/>
      <c r="AJ673" s="18"/>
      <c r="AK673" s="18"/>
      <c r="AL673" s="80" t="s">
        <v>138</v>
      </c>
      <c r="AM673" s="31"/>
      <c r="AN673" s="31"/>
      <c r="AO673" s="31"/>
      <c r="AP673" s="31"/>
      <c r="AQ673" s="7">
        <f t="shared" si="133"/>
        <v>6</v>
      </c>
      <c r="AR673" s="65">
        <f t="shared" si="134"/>
        <v>68</v>
      </c>
      <c r="AS673" s="8">
        <f t="shared" si="132"/>
        <v>8.8235294117647065E-2</v>
      </c>
    </row>
    <row r="674" spans="1:45" x14ac:dyDescent="0.2">
      <c r="A674" s="137"/>
      <c r="B674" s="98" t="s">
        <v>26</v>
      </c>
      <c r="C674" s="113" t="s">
        <v>134</v>
      </c>
      <c r="D674" s="114"/>
      <c r="E674" s="18"/>
      <c r="F674" s="18"/>
      <c r="G674" s="18"/>
      <c r="H674" s="18"/>
      <c r="I674" s="18"/>
      <c r="J674" s="18"/>
      <c r="K674" s="80" t="s">
        <v>155</v>
      </c>
      <c r="L674" s="18"/>
      <c r="M674" s="18"/>
      <c r="N674" s="18"/>
      <c r="O674" s="18"/>
      <c r="P674" s="18"/>
      <c r="Q674" s="83" t="s">
        <v>156</v>
      </c>
      <c r="R674" s="81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80" t="s">
        <v>138</v>
      </c>
      <c r="AJ674" s="18"/>
      <c r="AK674" s="18"/>
      <c r="AL674" s="18"/>
      <c r="AM674" s="31"/>
      <c r="AN674" s="31"/>
      <c r="AO674" s="31"/>
      <c r="AP674" s="31"/>
      <c r="AQ674" s="7">
        <f t="shared" si="133"/>
        <v>3</v>
      </c>
      <c r="AR674" s="65">
        <v>170</v>
      </c>
      <c r="AS674" s="8">
        <f t="shared" si="132"/>
        <v>1.7647058823529412E-2</v>
      </c>
    </row>
    <row r="675" spans="1:45" x14ac:dyDescent="0.2">
      <c r="A675" s="137"/>
      <c r="B675" s="99"/>
      <c r="C675" s="113" t="s">
        <v>135</v>
      </c>
      <c r="D675" s="114"/>
      <c r="E675" s="18"/>
      <c r="F675" s="18"/>
      <c r="G675" s="18"/>
      <c r="H675" s="18"/>
      <c r="I675" s="18"/>
      <c r="J675" s="18"/>
      <c r="K675" s="80" t="s">
        <v>155</v>
      </c>
      <c r="L675" s="18"/>
      <c r="M675" s="18"/>
      <c r="N675" s="18"/>
      <c r="O675" s="18"/>
      <c r="P675" s="18"/>
      <c r="Q675" s="83" t="s">
        <v>156</v>
      </c>
      <c r="R675" s="81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80" t="s">
        <v>138</v>
      </c>
      <c r="AJ675" s="18"/>
      <c r="AK675" s="18"/>
      <c r="AL675" s="18"/>
      <c r="AM675" s="31"/>
      <c r="AN675" s="31"/>
      <c r="AO675" s="31"/>
      <c r="AP675" s="31"/>
      <c r="AQ675" s="7">
        <f t="shared" si="133"/>
        <v>3</v>
      </c>
      <c r="AR675" s="65">
        <f t="shared" ref="AR675:AR681" si="135">34*3</f>
        <v>102</v>
      </c>
      <c r="AS675" s="8">
        <f t="shared" si="132"/>
        <v>2.9411764705882353E-2</v>
      </c>
    </row>
    <row r="676" spans="1:45" x14ac:dyDescent="0.2">
      <c r="A676" s="137"/>
      <c r="B676" s="99"/>
      <c r="C676" s="113" t="s">
        <v>136</v>
      </c>
      <c r="D676" s="114"/>
      <c r="E676" s="18"/>
      <c r="F676" s="18"/>
      <c r="G676" s="18"/>
      <c r="H676" s="18"/>
      <c r="I676" s="18"/>
      <c r="J676" s="18"/>
      <c r="K676" s="80" t="s">
        <v>155</v>
      </c>
      <c r="L676" s="18"/>
      <c r="M676" s="18"/>
      <c r="N676" s="18"/>
      <c r="O676" s="18"/>
      <c r="P676" s="18"/>
      <c r="Q676" s="83" t="s">
        <v>156</v>
      </c>
      <c r="R676" s="81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80" t="s">
        <v>138</v>
      </c>
      <c r="AJ676" s="18"/>
      <c r="AK676" s="18"/>
      <c r="AL676" s="18"/>
      <c r="AM676" s="31"/>
      <c r="AN676" s="31"/>
      <c r="AO676" s="31"/>
      <c r="AP676" s="31"/>
      <c r="AQ676" s="7">
        <f t="shared" si="133"/>
        <v>3</v>
      </c>
      <c r="AR676" s="65">
        <f t="shared" si="135"/>
        <v>102</v>
      </c>
      <c r="AS676" s="8">
        <f t="shared" si="132"/>
        <v>2.9411764705882353E-2</v>
      </c>
    </row>
    <row r="677" spans="1:45" x14ac:dyDescent="0.2">
      <c r="A677" s="137"/>
      <c r="B677" s="100"/>
      <c r="C677" s="113" t="s">
        <v>137</v>
      </c>
      <c r="D677" s="114"/>
      <c r="E677" s="18"/>
      <c r="F677" s="18"/>
      <c r="G677" s="18"/>
      <c r="H677" s="18"/>
      <c r="I677" s="18"/>
      <c r="J677" s="18"/>
      <c r="K677" s="80" t="s">
        <v>155</v>
      </c>
      <c r="L677" s="18"/>
      <c r="M677" s="18"/>
      <c r="N677" s="18"/>
      <c r="O677" s="18"/>
      <c r="P677" s="18"/>
      <c r="Q677" s="83" t="s">
        <v>156</v>
      </c>
      <c r="R677" s="81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80" t="s">
        <v>138</v>
      </c>
      <c r="AJ677" s="18"/>
      <c r="AK677" s="18"/>
      <c r="AL677" s="18"/>
      <c r="AM677" s="31"/>
      <c r="AN677" s="31"/>
      <c r="AO677" s="31"/>
      <c r="AP677" s="31"/>
      <c r="AQ677" s="7">
        <f t="shared" si="133"/>
        <v>3</v>
      </c>
      <c r="AR677" s="65">
        <f t="shared" si="135"/>
        <v>102</v>
      </c>
      <c r="AS677" s="8">
        <f t="shared" si="132"/>
        <v>2.9411764705882353E-2</v>
      </c>
    </row>
    <row r="678" spans="1:45" x14ac:dyDescent="0.2">
      <c r="A678" s="137"/>
      <c r="B678" s="98" t="s">
        <v>112</v>
      </c>
      <c r="C678" s="113" t="s">
        <v>134</v>
      </c>
      <c r="D678" s="114"/>
      <c r="E678" s="18"/>
      <c r="F678" s="18"/>
      <c r="G678" s="18"/>
      <c r="H678" s="18"/>
      <c r="I678" s="18"/>
      <c r="J678" s="80" t="s">
        <v>138</v>
      </c>
      <c r="K678" s="18"/>
      <c r="L678" s="80" t="s">
        <v>138</v>
      </c>
      <c r="M678" s="18"/>
      <c r="N678" s="18"/>
      <c r="O678" s="18"/>
      <c r="P678" s="80" t="s">
        <v>138</v>
      </c>
      <c r="Q678" s="18"/>
      <c r="R678" s="80" t="s">
        <v>138</v>
      </c>
      <c r="S678" s="18"/>
      <c r="T678" s="80" t="s">
        <v>138</v>
      </c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31"/>
      <c r="AN678" s="31"/>
      <c r="AO678" s="31"/>
      <c r="AP678" s="31"/>
      <c r="AQ678" s="7">
        <f t="shared" si="133"/>
        <v>5</v>
      </c>
      <c r="AR678" s="65">
        <f t="shared" si="135"/>
        <v>102</v>
      </c>
      <c r="AS678" s="8">
        <f t="shared" si="132"/>
        <v>4.9019607843137254E-2</v>
      </c>
    </row>
    <row r="679" spans="1:45" x14ac:dyDescent="0.2">
      <c r="A679" s="137"/>
      <c r="B679" s="99"/>
      <c r="C679" s="113" t="s">
        <v>135</v>
      </c>
      <c r="D679" s="114"/>
      <c r="E679" s="18"/>
      <c r="F679" s="18"/>
      <c r="G679" s="18"/>
      <c r="H679" s="18"/>
      <c r="I679" s="18"/>
      <c r="J679" s="80" t="s">
        <v>138</v>
      </c>
      <c r="K679" s="18"/>
      <c r="L679" s="18"/>
      <c r="M679" s="18"/>
      <c r="N679" s="81"/>
      <c r="O679" s="80" t="s">
        <v>138</v>
      </c>
      <c r="P679" s="18"/>
      <c r="Q679" s="18"/>
      <c r="R679" s="80" t="s">
        <v>138</v>
      </c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31"/>
      <c r="AN679" s="31"/>
      <c r="AO679" s="31"/>
      <c r="AP679" s="31"/>
      <c r="AQ679" s="7">
        <f t="shared" si="133"/>
        <v>3</v>
      </c>
      <c r="AR679" s="65">
        <v>170</v>
      </c>
      <c r="AS679" s="8">
        <f t="shared" si="132"/>
        <v>1.7647058823529412E-2</v>
      </c>
    </row>
    <row r="680" spans="1:45" x14ac:dyDescent="0.2">
      <c r="A680" s="137"/>
      <c r="B680" s="99"/>
      <c r="C680" s="113" t="s">
        <v>136</v>
      </c>
      <c r="D680" s="114"/>
      <c r="E680" s="18"/>
      <c r="F680" s="18"/>
      <c r="G680" s="18"/>
      <c r="H680" s="18"/>
      <c r="I680" s="18"/>
      <c r="J680" s="80" t="s">
        <v>138</v>
      </c>
      <c r="K680" s="18"/>
      <c r="L680" s="18"/>
      <c r="M680" s="18"/>
      <c r="N680" s="81"/>
      <c r="O680" s="80" t="s">
        <v>138</v>
      </c>
      <c r="P680" s="18"/>
      <c r="Q680" s="18"/>
      <c r="R680" s="80" t="s">
        <v>138</v>
      </c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31"/>
      <c r="AN680" s="31"/>
      <c r="AO680" s="31"/>
      <c r="AP680" s="31"/>
      <c r="AQ680" s="7">
        <f t="shared" si="133"/>
        <v>3</v>
      </c>
      <c r="AR680" s="65">
        <f t="shared" si="135"/>
        <v>102</v>
      </c>
      <c r="AS680" s="8">
        <f t="shared" si="132"/>
        <v>2.9411764705882353E-2</v>
      </c>
    </row>
    <row r="681" spans="1:45" x14ac:dyDescent="0.2">
      <c r="A681" s="137"/>
      <c r="B681" s="100"/>
      <c r="C681" s="113" t="s">
        <v>137</v>
      </c>
      <c r="D681" s="114"/>
      <c r="E681" s="18"/>
      <c r="F681" s="18"/>
      <c r="G681" s="18"/>
      <c r="H681" s="18"/>
      <c r="I681" s="30"/>
      <c r="J681" s="80" t="s">
        <v>138</v>
      </c>
      <c r="K681" s="18"/>
      <c r="L681" s="18"/>
      <c r="M681" s="18"/>
      <c r="N681" s="81"/>
      <c r="O681" s="18"/>
      <c r="P681" s="18"/>
      <c r="Q681" s="18"/>
      <c r="R681" s="80" t="s">
        <v>138</v>
      </c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31"/>
      <c r="AN681" s="31"/>
      <c r="AO681" s="31"/>
      <c r="AP681" s="31"/>
      <c r="AQ681" s="7">
        <f t="shared" si="133"/>
        <v>2</v>
      </c>
      <c r="AR681" s="65">
        <f t="shared" si="135"/>
        <v>102</v>
      </c>
      <c r="AS681" s="8">
        <f t="shared" si="132"/>
        <v>1.9607843137254902E-2</v>
      </c>
    </row>
    <row r="682" spans="1:45" x14ac:dyDescent="0.2">
      <c r="A682" s="137"/>
      <c r="B682" s="77" t="s">
        <v>154</v>
      </c>
      <c r="C682" s="113" t="s">
        <v>134</v>
      </c>
      <c r="D682" s="114"/>
      <c r="E682" s="18"/>
      <c r="F682" s="18"/>
      <c r="G682" s="18"/>
      <c r="H682" s="78"/>
      <c r="I682" s="30"/>
      <c r="J682" s="80" t="s">
        <v>138</v>
      </c>
      <c r="K682" s="18"/>
      <c r="L682" s="18"/>
      <c r="M682" s="18"/>
      <c r="N682" s="18"/>
      <c r="O682" s="18"/>
      <c r="P682" s="18"/>
      <c r="Q682" s="18"/>
      <c r="R682" s="18"/>
      <c r="S682" s="18"/>
      <c r="T682" s="80" t="s">
        <v>138</v>
      </c>
      <c r="U682" s="18"/>
      <c r="V682" s="18"/>
      <c r="W682" s="18"/>
      <c r="X682" s="18"/>
      <c r="Y682" s="18"/>
      <c r="Z682" s="18"/>
      <c r="AA682" s="80" t="s">
        <v>138</v>
      </c>
      <c r="AB682" s="18"/>
      <c r="AC682" s="18"/>
      <c r="AD682" s="18"/>
      <c r="AE682" s="80" t="s">
        <v>138</v>
      </c>
      <c r="AF682" s="18"/>
      <c r="AG682" s="18"/>
      <c r="AH682" s="18"/>
      <c r="AI682" s="18"/>
      <c r="AJ682" s="18"/>
      <c r="AK682" s="18"/>
      <c r="AL682" s="80" t="s">
        <v>138</v>
      </c>
      <c r="AM682" s="31"/>
      <c r="AN682" s="31"/>
      <c r="AO682" s="31"/>
      <c r="AP682" s="31"/>
      <c r="AQ682" s="7">
        <f t="shared" si="133"/>
        <v>5</v>
      </c>
      <c r="AR682" s="65">
        <v>64</v>
      </c>
      <c r="AS682" s="8">
        <f t="shared" si="132"/>
        <v>7.8125E-2</v>
      </c>
    </row>
    <row r="683" spans="1:45" x14ac:dyDescent="0.2">
      <c r="A683" s="137"/>
      <c r="B683" s="98" t="s">
        <v>97</v>
      </c>
      <c r="C683" s="113" t="s">
        <v>134</v>
      </c>
      <c r="D683" s="114"/>
      <c r="E683" s="18"/>
      <c r="F683" s="18"/>
      <c r="G683" s="18"/>
      <c r="H683" s="32"/>
      <c r="I683" s="30"/>
      <c r="J683" s="18"/>
      <c r="K683" s="80" t="s">
        <v>138</v>
      </c>
      <c r="L683" s="18"/>
      <c r="M683" s="18"/>
      <c r="N683" s="18"/>
      <c r="O683" s="18"/>
      <c r="P683" s="80" t="s">
        <v>138</v>
      </c>
      <c r="Q683" s="18"/>
      <c r="R683" s="18"/>
      <c r="S683" s="80" t="s">
        <v>145</v>
      </c>
      <c r="T683" s="3"/>
      <c r="U683" s="18"/>
      <c r="V683" s="18"/>
      <c r="W683" s="80" t="s">
        <v>138</v>
      </c>
      <c r="X683" s="18"/>
      <c r="Y683" s="18"/>
      <c r="Z683" s="18"/>
      <c r="AA683" s="18"/>
      <c r="AB683" s="80" t="s">
        <v>138</v>
      </c>
      <c r="AC683" s="18"/>
      <c r="AD683" s="18"/>
      <c r="AE683" s="18"/>
      <c r="AF683" s="18"/>
      <c r="AG683" s="18"/>
      <c r="AH683" s="18"/>
      <c r="AI683" s="18"/>
      <c r="AJ683" s="80" t="s">
        <v>138</v>
      </c>
      <c r="AK683" s="18"/>
      <c r="AL683" s="18"/>
      <c r="AM683" s="31"/>
      <c r="AN683" s="31"/>
      <c r="AO683" s="31"/>
      <c r="AP683" s="31"/>
      <c r="AQ683" s="7">
        <f t="shared" si="133"/>
        <v>6</v>
      </c>
      <c r="AR683" s="65">
        <v>102</v>
      </c>
      <c r="AS683" s="8">
        <f t="shared" si="132"/>
        <v>5.8823529411764705E-2</v>
      </c>
    </row>
    <row r="684" spans="1:45" x14ac:dyDescent="0.2">
      <c r="A684" s="137"/>
      <c r="B684" s="99"/>
      <c r="C684" s="113" t="s">
        <v>135</v>
      </c>
      <c r="D684" s="114"/>
      <c r="E684" s="18"/>
      <c r="F684" s="18"/>
      <c r="G684" s="18"/>
      <c r="H684" s="30"/>
      <c r="I684" s="3"/>
      <c r="J684" s="80" t="s">
        <v>138</v>
      </c>
      <c r="K684" s="18"/>
      <c r="L684" s="18"/>
      <c r="M684" s="18"/>
      <c r="N684" s="80" t="s">
        <v>138</v>
      </c>
      <c r="O684" s="18"/>
      <c r="P684" s="18"/>
      <c r="Q684" s="80" t="s">
        <v>138</v>
      </c>
      <c r="R684" s="18"/>
      <c r="S684" s="80" t="s">
        <v>145</v>
      </c>
      <c r="T684" s="3"/>
      <c r="U684" s="18"/>
      <c r="V684" s="80" t="s">
        <v>138</v>
      </c>
      <c r="W684" s="18"/>
      <c r="X684" s="18"/>
      <c r="Y684" s="80" t="s">
        <v>138</v>
      </c>
      <c r="Z684" s="18"/>
      <c r="AA684" s="80" t="s">
        <v>138</v>
      </c>
      <c r="AB684" s="18"/>
      <c r="AC684" s="18"/>
      <c r="AD684" s="18"/>
      <c r="AE684" s="80" t="s">
        <v>138</v>
      </c>
      <c r="AF684" s="18"/>
      <c r="AG684" s="18"/>
      <c r="AH684" s="80" t="s">
        <v>138</v>
      </c>
      <c r="AI684" s="18"/>
      <c r="AJ684" s="18"/>
      <c r="AK684" s="18"/>
      <c r="AL684" s="18"/>
      <c r="AM684" s="31"/>
      <c r="AN684" s="31"/>
      <c r="AO684" s="31"/>
      <c r="AP684" s="31"/>
      <c r="AQ684" s="7">
        <f t="shared" si="133"/>
        <v>9</v>
      </c>
      <c r="AR684" s="65">
        <f t="shared" ref="AR684" si="136">34*4</f>
        <v>136</v>
      </c>
      <c r="AS684" s="8">
        <f t="shared" si="132"/>
        <v>6.6176470588235295E-2</v>
      </c>
    </row>
    <row r="685" spans="1:45" x14ac:dyDescent="0.2">
      <c r="A685" s="137"/>
      <c r="B685" s="99"/>
      <c r="C685" s="113" t="s">
        <v>136</v>
      </c>
      <c r="D685" s="114"/>
      <c r="E685" s="18"/>
      <c r="F685" s="18"/>
      <c r="G685" s="18"/>
      <c r="H685" s="30"/>
      <c r="I685" s="3"/>
      <c r="J685" s="18"/>
      <c r="K685" s="80" t="s">
        <v>138</v>
      </c>
      <c r="L685" s="18"/>
      <c r="M685" s="18"/>
      <c r="N685" s="18"/>
      <c r="O685" s="18"/>
      <c r="P685" s="80" t="s">
        <v>138</v>
      </c>
      <c r="Q685" s="18"/>
      <c r="R685" s="18"/>
      <c r="S685" s="80" t="s">
        <v>145</v>
      </c>
      <c r="T685" s="3"/>
      <c r="U685" s="18"/>
      <c r="V685" s="18"/>
      <c r="W685" s="80" t="s">
        <v>138</v>
      </c>
      <c r="X685" s="18"/>
      <c r="Y685" s="18"/>
      <c r="Z685" s="18"/>
      <c r="AA685" s="18"/>
      <c r="AB685" s="80" t="s">
        <v>138</v>
      </c>
      <c r="AC685" s="18"/>
      <c r="AD685" s="18"/>
      <c r="AE685" s="18"/>
      <c r="AF685" s="18"/>
      <c r="AG685" s="18"/>
      <c r="AH685" s="18"/>
      <c r="AI685" s="18"/>
      <c r="AJ685" s="80" t="s">
        <v>138</v>
      </c>
      <c r="AK685" s="18"/>
      <c r="AL685" s="18"/>
      <c r="AM685" s="31"/>
      <c r="AN685" s="31"/>
      <c r="AO685" s="31"/>
      <c r="AP685" s="31"/>
      <c r="AQ685" s="7">
        <f t="shared" si="133"/>
        <v>6</v>
      </c>
      <c r="AR685" s="65">
        <v>102</v>
      </c>
      <c r="AS685" s="8">
        <f t="shared" si="132"/>
        <v>5.8823529411764705E-2</v>
      </c>
    </row>
    <row r="686" spans="1:45" x14ac:dyDescent="0.2">
      <c r="A686" s="137"/>
      <c r="B686" s="100"/>
      <c r="C686" s="113" t="s">
        <v>137</v>
      </c>
      <c r="D686" s="114"/>
      <c r="E686" s="18"/>
      <c r="F686" s="18"/>
      <c r="G686" s="18"/>
      <c r="H686" s="18"/>
      <c r="I686" s="3"/>
      <c r="J686" s="80" t="s">
        <v>138</v>
      </c>
      <c r="K686" s="18"/>
      <c r="L686" s="18"/>
      <c r="M686" s="18"/>
      <c r="N686" s="80" t="s">
        <v>138</v>
      </c>
      <c r="O686" s="18"/>
      <c r="P686" s="18"/>
      <c r="Q686" s="80" t="s">
        <v>138</v>
      </c>
      <c r="R686" s="18"/>
      <c r="S686" s="80" t="s">
        <v>145</v>
      </c>
      <c r="T686" s="3"/>
      <c r="U686" s="18"/>
      <c r="V686" s="80" t="s">
        <v>138</v>
      </c>
      <c r="W686" s="18"/>
      <c r="X686" s="18"/>
      <c r="Y686" s="80" t="s">
        <v>138</v>
      </c>
      <c r="Z686" s="18"/>
      <c r="AA686" s="80" t="s">
        <v>138</v>
      </c>
      <c r="AB686" s="18"/>
      <c r="AC686" s="18"/>
      <c r="AD686" s="18"/>
      <c r="AE686" s="80" t="s">
        <v>138</v>
      </c>
      <c r="AF686" s="18"/>
      <c r="AG686" s="18"/>
      <c r="AH686" s="80" t="s">
        <v>138</v>
      </c>
      <c r="AI686" s="31"/>
      <c r="AJ686" s="31"/>
      <c r="AK686" s="18"/>
      <c r="AL686" s="18"/>
      <c r="AM686" s="31"/>
      <c r="AN686" s="31"/>
      <c r="AO686" s="31"/>
      <c r="AP686" s="31"/>
      <c r="AQ686" s="7">
        <f t="shared" si="133"/>
        <v>9</v>
      </c>
      <c r="AR686" s="65">
        <f t="shared" ref="AR686" si="137">34*4</f>
        <v>136</v>
      </c>
      <c r="AS686" s="8">
        <f t="shared" si="132"/>
        <v>6.6176470588235295E-2</v>
      </c>
    </row>
    <row r="687" spans="1:45" x14ac:dyDescent="0.2">
      <c r="A687" s="137"/>
      <c r="B687" s="98" t="s">
        <v>81</v>
      </c>
      <c r="C687" s="113" t="s">
        <v>134</v>
      </c>
      <c r="D687" s="114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80" t="s">
        <v>138</v>
      </c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80" t="s">
        <v>138</v>
      </c>
      <c r="AG687" s="18"/>
      <c r="AH687" s="18"/>
      <c r="AI687" s="31"/>
      <c r="AJ687" s="31"/>
      <c r="AK687" s="18"/>
      <c r="AL687" s="18"/>
      <c r="AM687" s="31"/>
      <c r="AN687" s="31"/>
      <c r="AO687" s="31"/>
      <c r="AP687" s="31"/>
      <c r="AQ687" s="7">
        <f t="shared" si="133"/>
        <v>2</v>
      </c>
      <c r="AR687" s="65">
        <v>34</v>
      </c>
      <c r="AS687" s="8">
        <f t="shared" si="132"/>
        <v>5.8823529411764705E-2</v>
      </c>
    </row>
    <row r="688" spans="1:45" x14ac:dyDescent="0.2">
      <c r="A688" s="137"/>
      <c r="B688" s="99"/>
      <c r="C688" s="113" t="s">
        <v>135</v>
      </c>
      <c r="D688" s="114"/>
      <c r="E688" s="18"/>
      <c r="F688" s="18"/>
      <c r="G688" s="18"/>
      <c r="H688" s="18"/>
      <c r="I688" s="80" t="s">
        <v>138</v>
      </c>
      <c r="J688" s="18"/>
      <c r="K688" s="18"/>
      <c r="L688" s="18"/>
      <c r="M688" s="18"/>
      <c r="N688" s="80" t="s">
        <v>138</v>
      </c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80" t="s">
        <v>138</v>
      </c>
      <c r="AC688" s="18"/>
      <c r="AD688" s="18"/>
      <c r="AE688" s="18"/>
      <c r="AF688" s="80" t="s">
        <v>138</v>
      </c>
      <c r="AG688" s="18"/>
      <c r="AH688" s="80" t="s">
        <v>138</v>
      </c>
      <c r="AI688" s="31"/>
      <c r="AJ688" s="31"/>
      <c r="AK688" s="18"/>
      <c r="AL688" s="18"/>
      <c r="AM688" s="31"/>
      <c r="AN688" s="31"/>
      <c r="AO688" s="31"/>
      <c r="AP688" s="31"/>
      <c r="AQ688" s="7">
        <f t="shared" si="133"/>
        <v>5</v>
      </c>
      <c r="AR688" s="65">
        <f t="shared" ref="AR688" si="138">34*3</f>
        <v>102</v>
      </c>
      <c r="AS688" s="8">
        <f t="shared" si="132"/>
        <v>4.9019607843137254E-2</v>
      </c>
    </row>
    <row r="689" spans="1:45" x14ac:dyDescent="0.2">
      <c r="A689" s="137"/>
      <c r="B689" s="99"/>
      <c r="C689" s="113" t="s">
        <v>136</v>
      </c>
      <c r="D689" s="114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80" t="s">
        <v>138</v>
      </c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80" t="s">
        <v>138</v>
      </c>
      <c r="AG689" s="18"/>
      <c r="AH689" s="18"/>
      <c r="AI689" s="31"/>
      <c r="AJ689" s="31"/>
      <c r="AK689" s="18"/>
      <c r="AL689" s="18"/>
      <c r="AM689" s="31"/>
      <c r="AN689" s="31"/>
      <c r="AO689" s="31"/>
      <c r="AP689" s="31"/>
      <c r="AQ689" s="7">
        <f t="shared" si="133"/>
        <v>2</v>
      </c>
      <c r="AR689" s="65">
        <v>34</v>
      </c>
      <c r="AS689" s="8">
        <f t="shared" si="132"/>
        <v>5.8823529411764705E-2</v>
      </c>
    </row>
    <row r="690" spans="1:45" x14ac:dyDescent="0.2">
      <c r="A690" s="137"/>
      <c r="B690" s="100"/>
      <c r="C690" s="113" t="s">
        <v>137</v>
      </c>
      <c r="D690" s="114"/>
      <c r="E690" s="18"/>
      <c r="F690" s="18"/>
      <c r="G690" s="18"/>
      <c r="H690" s="18"/>
      <c r="I690" s="80" t="s">
        <v>138</v>
      </c>
      <c r="J690" s="18"/>
      <c r="K690" s="18"/>
      <c r="L690" s="18"/>
      <c r="M690" s="18"/>
      <c r="N690" s="80" t="s">
        <v>138</v>
      </c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80" t="s">
        <v>138</v>
      </c>
      <c r="AC690" s="18"/>
      <c r="AD690" s="18"/>
      <c r="AE690" s="18"/>
      <c r="AF690" s="80" t="s">
        <v>138</v>
      </c>
      <c r="AG690" s="18"/>
      <c r="AH690" s="80" t="s">
        <v>138</v>
      </c>
      <c r="AI690" s="31"/>
      <c r="AJ690" s="31"/>
      <c r="AK690" s="18"/>
      <c r="AL690" s="18"/>
      <c r="AM690" s="31"/>
      <c r="AN690" s="31"/>
      <c r="AO690" s="31"/>
      <c r="AP690" s="31"/>
      <c r="AQ690" s="7">
        <f t="shared" si="133"/>
        <v>5</v>
      </c>
      <c r="AR690" s="65">
        <f t="shared" ref="AR690" si="139">34*3</f>
        <v>102</v>
      </c>
      <c r="AS690" s="8">
        <f t="shared" si="132"/>
        <v>4.9019607843137254E-2</v>
      </c>
    </row>
    <row r="691" spans="1:45" x14ac:dyDescent="0.2">
      <c r="A691" s="137"/>
      <c r="B691" s="98" t="s">
        <v>82</v>
      </c>
      <c r="C691" s="113" t="s">
        <v>134</v>
      </c>
      <c r="D691" s="114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31"/>
      <c r="AJ691" s="80" t="s">
        <v>138</v>
      </c>
      <c r="AK691" s="18"/>
      <c r="AL691" s="18"/>
      <c r="AM691" s="31"/>
      <c r="AN691" s="31"/>
      <c r="AO691" s="31"/>
      <c r="AP691" s="31"/>
      <c r="AQ691" s="7">
        <f t="shared" si="133"/>
        <v>1</v>
      </c>
      <c r="AR691" s="65">
        <f>34*1</f>
        <v>34</v>
      </c>
      <c r="AS691" s="8">
        <f t="shared" si="132"/>
        <v>2.9411764705882353E-2</v>
      </c>
    </row>
    <row r="692" spans="1:45" x14ac:dyDescent="0.2">
      <c r="A692" s="137"/>
      <c r="B692" s="99"/>
      <c r="C692" s="113" t="s">
        <v>135</v>
      </c>
      <c r="D692" s="114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31"/>
      <c r="AJ692" s="80" t="s">
        <v>138</v>
      </c>
      <c r="AK692" s="18"/>
      <c r="AL692" s="18"/>
      <c r="AM692" s="31"/>
      <c r="AN692" s="31"/>
      <c r="AO692" s="31"/>
      <c r="AP692" s="31"/>
      <c r="AQ692" s="7">
        <f t="shared" si="133"/>
        <v>1</v>
      </c>
      <c r="AR692" s="65">
        <v>34</v>
      </c>
      <c r="AS692" s="8">
        <f t="shared" si="132"/>
        <v>2.9411764705882353E-2</v>
      </c>
    </row>
    <row r="693" spans="1:45" x14ac:dyDescent="0.2">
      <c r="A693" s="137"/>
      <c r="B693" s="99"/>
      <c r="C693" s="113" t="s">
        <v>136</v>
      </c>
      <c r="D693" s="114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31"/>
      <c r="AJ693" s="80" t="s">
        <v>138</v>
      </c>
      <c r="AK693" s="18"/>
      <c r="AL693" s="18"/>
      <c r="AM693" s="31"/>
      <c r="AN693" s="31"/>
      <c r="AO693" s="31"/>
      <c r="AP693" s="31"/>
      <c r="AQ693" s="7">
        <f t="shared" si="133"/>
        <v>1</v>
      </c>
      <c r="AR693" s="65">
        <f t="shared" ref="AR693" si="140">34*1</f>
        <v>34</v>
      </c>
      <c r="AS693" s="8">
        <f t="shared" si="132"/>
        <v>2.9411764705882353E-2</v>
      </c>
    </row>
    <row r="694" spans="1:45" x14ac:dyDescent="0.2">
      <c r="A694" s="137"/>
      <c r="B694" s="100"/>
      <c r="C694" s="113" t="s">
        <v>137</v>
      </c>
      <c r="D694" s="114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31"/>
      <c r="AJ694" s="80" t="s">
        <v>138</v>
      </c>
      <c r="AK694" s="18"/>
      <c r="AL694" s="18"/>
      <c r="AM694" s="31"/>
      <c r="AN694" s="31"/>
      <c r="AO694" s="31"/>
      <c r="AP694" s="31"/>
      <c r="AQ694" s="7">
        <f t="shared" si="133"/>
        <v>1</v>
      </c>
      <c r="AR694" s="65">
        <f t="shared" ref="AR694:AR698" si="141">34*1</f>
        <v>34</v>
      </c>
      <c r="AS694" s="8">
        <f t="shared" si="132"/>
        <v>2.9411764705882353E-2</v>
      </c>
    </row>
    <row r="695" spans="1:45" x14ac:dyDescent="0.2">
      <c r="A695" s="137"/>
      <c r="B695" s="98" t="s">
        <v>34</v>
      </c>
      <c r="C695" s="113" t="s">
        <v>134</v>
      </c>
      <c r="D695" s="114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31"/>
      <c r="AJ695" s="31"/>
      <c r="AK695" s="18"/>
      <c r="AL695" s="18"/>
      <c r="AM695" s="31"/>
      <c r="AN695" s="31"/>
      <c r="AO695" s="31"/>
      <c r="AP695" s="31"/>
      <c r="AQ695" s="7">
        <f t="shared" si="133"/>
        <v>0</v>
      </c>
      <c r="AR695" s="65">
        <f t="shared" si="141"/>
        <v>34</v>
      </c>
      <c r="AS695" s="8">
        <f t="shared" si="132"/>
        <v>0</v>
      </c>
    </row>
    <row r="696" spans="1:45" x14ac:dyDescent="0.2">
      <c r="A696" s="137"/>
      <c r="B696" s="99"/>
      <c r="C696" s="113" t="s">
        <v>135</v>
      </c>
      <c r="D696" s="114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31"/>
      <c r="AJ696" s="31"/>
      <c r="AK696" s="18"/>
      <c r="AL696" s="18"/>
      <c r="AM696" s="31"/>
      <c r="AN696" s="31"/>
      <c r="AO696" s="31"/>
      <c r="AP696" s="31"/>
      <c r="AQ696" s="7">
        <f t="shared" si="133"/>
        <v>0</v>
      </c>
      <c r="AR696" s="65">
        <v>136</v>
      </c>
      <c r="AS696" s="8">
        <f t="shared" si="132"/>
        <v>0</v>
      </c>
    </row>
    <row r="697" spans="1:45" x14ac:dyDescent="0.2">
      <c r="A697" s="137"/>
      <c r="B697" s="99"/>
      <c r="C697" s="113" t="s">
        <v>136</v>
      </c>
      <c r="D697" s="114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31"/>
      <c r="AJ697" s="31"/>
      <c r="AK697" s="18"/>
      <c r="AL697" s="18"/>
      <c r="AM697" s="31"/>
      <c r="AN697" s="31"/>
      <c r="AO697" s="31"/>
      <c r="AP697" s="31"/>
      <c r="AQ697" s="7">
        <f t="shared" si="133"/>
        <v>0</v>
      </c>
      <c r="AR697" s="65">
        <f t="shared" si="141"/>
        <v>34</v>
      </c>
      <c r="AS697" s="8">
        <f t="shared" si="132"/>
        <v>0</v>
      </c>
    </row>
    <row r="698" spans="1:45" x14ac:dyDescent="0.2">
      <c r="A698" s="137"/>
      <c r="B698" s="99"/>
      <c r="C698" s="113" t="s">
        <v>137</v>
      </c>
      <c r="D698" s="114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31"/>
      <c r="AJ698" s="31"/>
      <c r="AK698" s="18"/>
      <c r="AL698" s="18"/>
      <c r="AM698" s="31"/>
      <c r="AN698" s="31"/>
      <c r="AO698" s="31"/>
      <c r="AP698" s="31"/>
      <c r="AQ698" s="7">
        <f t="shared" si="133"/>
        <v>0</v>
      </c>
      <c r="AR698" s="65">
        <f t="shared" si="141"/>
        <v>34</v>
      </c>
      <c r="AS698" s="8">
        <f t="shared" si="132"/>
        <v>0</v>
      </c>
    </row>
    <row r="699" spans="1:45" x14ac:dyDescent="0.2">
      <c r="A699" s="137"/>
      <c r="B699" s="98" t="s">
        <v>33</v>
      </c>
      <c r="C699" s="113" t="s">
        <v>134</v>
      </c>
      <c r="D699" s="114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31"/>
      <c r="AJ699" s="31"/>
      <c r="AK699" s="18"/>
      <c r="AL699" s="18"/>
      <c r="AM699" s="31"/>
      <c r="AN699" s="31"/>
      <c r="AO699" s="31"/>
      <c r="AP699" s="31"/>
      <c r="AQ699" s="7">
        <f t="shared" si="133"/>
        <v>0</v>
      </c>
      <c r="AR699" s="65">
        <f>34*2</f>
        <v>68</v>
      </c>
      <c r="AS699" s="8">
        <f t="shared" si="132"/>
        <v>0</v>
      </c>
    </row>
    <row r="700" spans="1:45" x14ac:dyDescent="0.2">
      <c r="A700" s="137"/>
      <c r="B700" s="99"/>
      <c r="C700" s="113" t="s">
        <v>135</v>
      </c>
      <c r="D700" s="114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31"/>
      <c r="AJ700" s="31"/>
      <c r="AK700" s="18"/>
      <c r="AL700" s="18"/>
      <c r="AM700" s="31"/>
      <c r="AN700" s="31"/>
      <c r="AO700" s="31"/>
      <c r="AP700" s="31"/>
      <c r="AQ700" s="7">
        <f t="shared" si="133"/>
        <v>0</v>
      </c>
      <c r="AR700" s="65">
        <f t="shared" ref="AR700:AR701" si="142">34*2</f>
        <v>68</v>
      </c>
      <c r="AS700" s="8">
        <f t="shared" si="132"/>
        <v>0</v>
      </c>
    </row>
    <row r="701" spans="1:45" x14ac:dyDescent="0.2">
      <c r="A701" s="137"/>
      <c r="B701" s="99"/>
      <c r="C701" s="113" t="s">
        <v>136</v>
      </c>
      <c r="D701" s="114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31"/>
      <c r="AJ701" s="31"/>
      <c r="AK701" s="18"/>
      <c r="AL701" s="18"/>
      <c r="AM701" s="31"/>
      <c r="AN701" s="31"/>
      <c r="AO701" s="31"/>
      <c r="AP701" s="31"/>
      <c r="AQ701" s="7">
        <f t="shared" si="133"/>
        <v>0</v>
      </c>
      <c r="AR701" s="65">
        <f t="shared" si="142"/>
        <v>68</v>
      </c>
      <c r="AS701" s="8">
        <f t="shared" si="132"/>
        <v>0</v>
      </c>
    </row>
    <row r="702" spans="1:45" x14ac:dyDescent="0.2">
      <c r="A702" s="137"/>
      <c r="B702" s="100"/>
      <c r="C702" s="113" t="s">
        <v>137</v>
      </c>
      <c r="D702" s="114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31"/>
      <c r="AJ702" s="31"/>
      <c r="AK702" s="18"/>
      <c r="AL702" s="18"/>
      <c r="AM702" s="31"/>
      <c r="AN702" s="31"/>
      <c r="AO702" s="31"/>
      <c r="AP702" s="31"/>
      <c r="AQ702" s="7">
        <f t="shared" si="133"/>
        <v>0</v>
      </c>
      <c r="AR702" s="65">
        <v>170</v>
      </c>
      <c r="AS702" s="8">
        <f t="shared" si="132"/>
        <v>0</v>
      </c>
    </row>
    <row r="703" spans="1:45" x14ac:dyDescent="0.2">
      <c r="A703" s="137"/>
      <c r="B703" s="101" t="s">
        <v>36</v>
      </c>
      <c r="C703" s="113" t="s">
        <v>134</v>
      </c>
      <c r="D703" s="114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31"/>
      <c r="AJ703" s="31"/>
      <c r="AK703" s="18"/>
      <c r="AL703" s="18"/>
      <c r="AM703" s="31"/>
      <c r="AN703" s="31"/>
      <c r="AO703" s="31"/>
      <c r="AP703" s="31"/>
      <c r="AQ703" s="7">
        <f t="shared" si="133"/>
        <v>0</v>
      </c>
      <c r="AR703" s="65">
        <f>34*1</f>
        <v>34</v>
      </c>
      <c r="AS703" s="8">
        <f t="shared" si="132"/>
        <v>0</v>
      </c>
    </row>
    <row r="704" spans="1:45" x14ac:dyDescent="0.2">
      <c r="A704" s="137"/>
      <c r="B704" s="101"/>
      <c r="C704" s="113" t="s">
        <v>135</v>
      </c>
      <c r="D704" s="114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31"/>
      <c r="AJ704" s="31"/>
      <c r="AK704" s="18"/>
      <c r="AL704" s="18"/>
      <c r="AM704" s="31"/>
      <c r="AN704" s="31"/>
      <c r="AO704" s="31"/>
      <c r="AP704" s="31"/>
      <c r="AQ704" s="7">
        <f t="shared" si="133"/>
        <v>0</v>
      </c>
      <c r="AR704" s="65">
        <f t="shared" ref="AR704" si="143">34*1</f>
        <v>34</v>
      </c>
      <c r="AS704" s="8">
        <f t="shared" si="132"/>
        <v>0</v>
      </c>
    </row>
    <row r="705" spans="1:45" x14ac:dyDescent="0.2">
      <c r="A705" s="137"/>
      <c r="B705" s="101"/>
      <c r="C705" s="113" t="s">
        <v>136</v>
      </c>
      <c r="D705" s="114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31"/>
      <c r="AJ705" s="31"/>
      <c r="AK705" s="18"/>
      <c r="AL705" s="18"/>
      <c r="AM705" s="31"/>
      <c r="AN705" s="31"/>
      <c r="AO705" s="31"/>
      <c r="AP705" s="31"/>
      <c r="AQ705" s="7">
        <f t="shared" si="133"/>
        <v>0</v>
      </c>
      <c r="AR705" s="65">
        <v>102</v>
      </c>
      <c r="AS705" s="8">
        <f t="shared" si="132"/>
        <v>0</v>
      </c>
    </row>
    <row r="706" spans="1:45" x14ac:dyDescent="0.2">
      <c r="A706" s="137"/>
      <c r="B706" s="101"/>
      <c r="C706" s="113" t="s">
        <v>137</v>
      </c>
      <c r="D706" s="114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31"/>
      <c r="AJ706" s="31"/>
      <c r="AK706" s="18"/>
      <c r="AL706" s="18"/>
      <c r="AM706" s="31"/>
      <c r="AN706" s="31"/>
      <c r="AO706" s="31"/>
      <c r="AP706" s="31"/>
      <c r="AQ706" s="7">
        <f t="shared" si="133"/>
        <v>0</v>
      </c>
      <c r="AR706" s="65">
        <f t="shared" ref="AR706:AR710" si="144">34*1</f>
        <v>34</v>
      </c>
      <c r="AS706" s="8">
        <f t="shared" si="132"/>
        <v>0</v>
      </c>
    </row>
    <row r="707" spans="1:45" x14ac:dyDescent="0.2">
      <c r="A707" s="137"/>
      <c r="B707" s="101" t="s">
        <v>28</v>
      </c>
      <c r="C707" s="113" t="s">
        <v>134</v>
      </c>
      <c r="D707" s="114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31"/>
      <c r="AJ707" s="31"/>
      <c r="AK707" s="18"/>
      <c r="AL707" s="18"/>
      <c r="AM707" s="31"/>
      <c r="AN707" s="31"/>
      <c r="AO707" s="31"/>
      <c r="AP707" s="31"/>
      <c r="AQ707" s="7">
        <f t="shared" si="133"/>
        <v>0</v>
      </c>
      <c r="AR707" s="65">
        <f t="shared" si="144"/>
        <v>34</v>
      </c>
      <c r="AS707" s="8">
        <f t="shared" si="132"/>
        <v>0</v>
      </c>
    </row>
    <row r="708" spans="1:45" x14ac:dyDescent="0.2">
      <c r="A708" s="137"/>
      <c r="B708" s="101"/>
      <c r="C708" s="113" t="s">
        <v>135</v>
      </c>
      <c r="D708" s="114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31"/>
      <c r="AJ708" s="31"/>
      <c r="AK708" s="18"/>
      <c r="AL708" s="18"/>
      <c r="AM708" s="31"/>
      <c r="AN708" s="31"/>
      <c r="AO708" s="31"/>
      <c r="AP708" s="31"/>
      <c r="AQ708" s="7">
        <f t="shared" si="133"/>
        <v>0</v>
      </c>
      <c r="AR708" s="65">
        <f t="shared" si="144"/>
        <v>34</v>
      </c>
      <c r="AS708" s="8">
        <f t="shared" si="132"/>
        <v>0</v>
      </c>
    </row>
    <row r="709" spans="1:45" x14ac:dyDescent="0.2">
      <c r="A709" s="137"/>
      <c r="B709" s="101"/>
      <c r="C709" s="113" t="s">
        <v>136</v>
      </c>
      <c r="D709" s="114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31"/>
      <c r="AJ709" s="31"/>
      <c r="AK709" s="18"/>
      <c r="AL709" s="18"/>
      <c r="AM709" s="31"/>
      <c r="AN709" s="31"/>
      <c r="AO709" s="31"/>
      <c r="AP709" s="31"/>
      <c r="AQ709" s="7">
        <f t="shared" si="133"/>
        <v>0</v>
      </c>
      <c r="AR709" s="65">
        <v>102</v>
      </c>
      <c r="AS709" s="8">
        <f t="shared" si="132"/>
        <v>0</v>
      </c>
    </row>
    <row r="710" spans="1:45" x14ac:dyDescent="0.2">
      <c r="A710" s="137"/>
      <c r="B710" s="101"/>
      <c r="C710" s="113" t="s">
        <v>137</v>
      </c>
      <c r="D710" s="114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31"/>
      <c r="AJ710" s="31"/>
      <c r="AK710" s="18"/>
      <c r="AL710" s="18"/>
      <c r="AM710" s="31"/>
      <c r="AN710" s="31"/>
      <c r="AO710" s="31"/>
      <c r="AP710" s="31"/>
      <c r="AQ710" s="7">
        <f t="shared" si="133"/>
        <v>0</v>
      </c>
      <c r="AR710" s="65">
        <f t="shared" si="144"/>
        <v>34</v>
      </c>
      <c r="AS710" s="8">
        <f t="shared" si="132"/>
        <v>0</v>
      </c>
    </row>
    <row r="711" spans="1:45" x14ac:dyDescent="0.2">
      <c r="A711" s="137"/>
      <c r="B711" s="98" t="s">
        <v>27</v>
      </c>
      <c r="C711" s="113" t="s">
        <v>134</v>
      </c>
      <c r="D711" s="114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31"/>
      <c r="AJ711" s="31"/>
      <c r="AK711" s="18"/>
      <c r="AL711" s="18"/>
      <c r="AM711" s="31"/>
      <c r="AN711" s="31"/>
      <c r="AO711" s="31"/>
      <c r="AP711" s="31"/>
      <c r="AQ711" s="7">
        <f t="shared" si="133"/>
        <v>0</v>
      </c>
      <c r="AR711" s="67">
        <f>34*2</f>
        <v>68</v>
      </c>
      <c r="AS711" s="8">
        <f t="shared" si="132"/>
        <v>0</v>
      </c>
    </row>
    <row r="712" spans="1:45" x14ac:dyDescent="0.2">
      <c r="A712" s="137"/>
      <c r="B712" s="99"/>
      <c r="C712" s="113" t="s">
        <v>135</v>
      </c>
      <c r="D712" s="114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31"/>
      <c r="AJ712" s="31"/>
      <c r="AK712" s="18"/>
      <c r="AL712" s="18"/>
      <c r="AM712" s="31"/>
      <c r="AN712" s="31"/>
      <c r="AO712" s="31"/>
      <c r="AP712" s="31"/>
      <c r="AQ712" s="7">
        <f t="shared" si="133"/>
        <v>0</v>
      </c>
      <c r="AR712" s="67">
        <f t="shared" ref="AR712:AR713" si="145">34*2</f>
        <v>68</v>
      </c>
      <c r="AS712" s="8">
        <f t="shared" si="132"/>
        <v>0</v>
      </c>
    </row>
    <row r="713" spans="1:45" x14ac:dyDescent="0.2">
      <c r="A713" s="137"/>
      <c r="B713" s="99"/>
      <c r="C713" s="113" t="s">
        <v>136</v>
      </c>
      <c r="D713" s="114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31"/>
      <c r="AJ713" s="31"/>
      <c r="AK713" s="18"/>
      <c r="AL713" s="18"/>
      <c r="AM713" s="31"/>
      <c r="AN713" s="31"/>
      <c r="AO713" s="31"/>
      <c r="AP713" s="31"/>
      <c r="AQ713" s="7">
        <f t="shared" si="133"/>
        <v>0</v>
      </c>
      <c r="AR713" s="67">
        <f t="shared" si="145"/>
        <v>68</v>
      </c>
      <c r="AS713" s="8">
        <f t="shared" si="132"/>
        <v>0</v>
      </c>
    </row>
    <row r="714" spans="1:45" x14ac:dyDescent="0.2">
      <c r="A714" s="137"/>
      <c r="B714" s="100"/>
      <c r="C714" s="113" t="s">
        <v>137</v>
      </c>
      <c r="D714" s="114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31"/>
      <c r="AJ714" s="31"/>
      <c r="AK714" s="18"/>
      <c r="AL714" s="18"/>
      <c r="AM714" s="31"/>
      <c r="AN714" s="31"/>
      <c r="AO714" s="31"/>
      <c r="AP714" s="31"/>
      <c r="AQ714" s="7">
        <f t="shared" si="133"/>
        <v>0</v>
      </c>
      <c r="AR714" s="67">
        <f t="shared" ref="AR714:AR718" si="146">34*2</f>
        <v>68</v>
      </c>
      <c r="AS714" s="8">
        <f t="shared" si="132"/>
        <v>0</v>
      </c>
    </row>
    <row r="715" spans="1:45" x14ac:dyDescent="0.2">
      <c r="A715" s="137"/>
      <c r="B715" s="98" t="s">
        <v>31</v>
      </c>
      <c r="C715" s="113" t="s">
        <v>134</v>
      </c>
      <c r="D715" s="114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31"/>
      <c r="AJ715" s="31"/>
      <c r="AK715" s="18"/>
      <c r="AL715" s="18"/>
      <c r="AM715" s="31"/>
      <c r="AN715" s="31"/>
      <c r="AO715" s="31"/>
      <c r="AP715" s="31"/>
      <c r="AQ715" s="7">
        <f t="shared" si="133"/>
        <v>0</v>
      </c>
      <c r="AR715" s="67">
        <v>136</v>
      </c>
      <c r="AS715" s="8">
        <f t="shared" si="132"/>
        <v>0</v>
      </c>
    </row>
    <row r="716" spans="1:45" x14ac:dyDescent="0.2">
      <c r="A716" s="137"/>
      <c r="B716" s="99"/>
      <c r="C716" s="113" t="s">
        <v>135</v>
      </c>
      <c r="D716" s="114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31"/>
      <c r="AJ716" s="31"/>
      <c r="AK716" s="18"/>
      <c r="AL716" s="18"/>
      <c r="AM716" s="31"/>
      <c r="AN716" s="31"/>
      <c r="AO716" s="31"/>
      <c r="AP716" s="31"/>
      <c r="AQ716" s="7">
        <f t="shared" si="133"/>
        <v>0</v>
      </c>
      <c r="AR716" s="67">
        <f t="shared" si="146"/>
        <v>68</v>
      </c>
      <c r="AS716" s="8">
        <f t="shared" si="132"/>
        <v>0</v>
      </c>
    </row>
    <row r="717" spans="1:45" x14ac:dyDescent="0.2">
      <c r="A717" s="137"/>
      <c r="B717" s="99"/>
      <c r="C717" s="113" t="s">
        <v>136</v>
      </c>
      <c r="D717" s="114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31"/>
      <c r="AJ717" s="31"/>
      <c r="AK717" s="18"/>
      <c r="AL717" s="18"/>
      <c r="AM717" s="31"/>
      <c r="AN717" s="31"/>
      <c r="AO717" s="31"/>
      <c r="AP717" s="31"/>
      <c r="AQ717" s="7">
        <f t="shared" si="133"/>
        <v>0</v>
      </c>
      <c r="AR717" s="67">
        <f t="shared" si="146"/>
        <v>68</v>
      </c>
      <c r="AS717" s="8">
        <f t="shared" si="132"/>
        <v>0</v>
      </c>
    </row>
    <row r="718" spans="1:45" x14ac:dyDescent="0.2">
      <c r="A718" s="137"/>
      <c r="B718" s="100"/>
      <c r="C718" s="113" t="s">
        <v>137</v>
      </c>
      <c r="D718" s="114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31"/>
      <c r="AJ718" s="31"/>
      <c r="AK718" s="18"/>
      <c r="AL718" s="18"/>
      <c r="AM718" s="31"/>
      <c r="AN718" s="31"/>
      <c r="AO718" s="31"/>
      <c r="AP718" s="31"/>
      <c r="AQ718" s="7">
        <f t="shared" si="133"/>
        <v>0</v>
      </c>
      <c r="AR718" s="67">
        <f t="shared" si="146"/>
        <v>68</v>
      </c>
      <c r="AS718" s="8">
        <f t="shared" si="132"/>
        <v>0</v>
      </c>
    </row>
    <row r="719" spans="1:45" x14ac:dyDescent="0.2">
      <c r="A719" s="137"/>
      <c r="B719" s="98" t="s">
        <v>29</v>
      </c>
      <c r="C719" s="113" t="s">
        <v>134</v>
      </c>
      <c r="D719" s="114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31"/>
      <c r="AJ719" s="31"/>
      <c r="AK719" s="18"/>
      <c r="AL719" s="18"/>
      <c r="AM719" s="31"/>
      <c r="AN719" s="31"/>
      <c r="AO719" s="31"/>
      <c r="AP719" s="31"/>
      <c r="AQ719" s="7">
        <f t="shared" si="133"/>
        <v>0</v>
      </c>
      <c r="AR719" s="65">
        <f>34*1</f>
        <v>34</v>
      </c>
      <c r="AS719" s="8">
        <f t="shared" si="132"/>
        <v>0</v>
      </c>
    </row>
    <row r="720" spans="1:45" x14ac:dyDescent="0.2">
      <c r="A720" s="137"/>
      <c r="B720" s="99"/>
      <c r="C720" s="113" t="s">
        <v>135</v>
      </c>
      <c r="D720" s="114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31"/>
      <c r="AJ720" s="31"/>
      <c r="AK720" s="18"/>
      <c r="AL720" s="18"/>
      <c r="AM720" s="31"/>
      <c r="AN720" s="31"/>
      <c r="AO720" s="31"/>
      <c r="AP720" s="31"/>
      <c r="AQ720" s="7">
        <f t="shared" si="133"/>
        <v>0</v>
      </c>
      <c r="AR720" s="65">
        <f t="shared" ref="AR720:AR721" si="147">34*1</f>
        <v>34</v>
      </c>
      <c r="AS720" s="8">
        <f t="shared" si="132"/>
        <v>0</v>
      </c>
    </row>
    <row r="721" spans="1:45" x14ac:dyDescent="0.2">
      <c r="A721" s="137"/>
      <c r="B721" s="99"/>
      <c r="C721" s="113" t="s">
        <v>136</v>
      </c>
      <c r="D721" s="114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31"/>
      <c r="AJ721" s="31"/>
      <c r="AK721" s="18"/>
      <c r="AL721" s="18"/>
      <c r="AM721" s="31"/>
      <c r="AN721" s="31"/>
      <c r="AO721" s="31"/>
      <c r="AP721" s="31"/>
      <c r="AQ721" s="7">
        <f t="shared" si="133"/>
        <v>0</v>
      </c>
      <c r="AR721" s="65">
        <f t="shared" si="147"/>
        <v>34</v>
      </c>
      <c r="AS721" s="8">
        <f t="shared" si="132"/>
        <v>0</v>
      </c>
    </row>
    <row r="722" spans="1:45" x14ac:dyDescent="0.2">
      <c r="A722" s="137"/>
      <c r="B722" s="100"/>
      <c r="C722" s="113" t="s">
        <v>137</v>
      </c>
      <c r="D722" s="114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31"/>
      <c r="AJ722" s="31"/>
      <c r="AK722" s="18"/>
      <c r="AL722" s="18"/>
      <c r="AM722" s="31"/>
      <c r="AN722" s="31"/>
      <c r="AO722" s="31"/>
      <c r="AP722" s="31"/>
      <c r="AQ722" s="7">
        <f t="shared" si="133"/>
        <v>0</v>
      </c>
      <c r="AR722" s="65">
        <f t="shared" ref="AR722:AR726" si="148">34*1</f>
        <v>34</v>
      </c>
      <c r="AS722" s="8">
        <f t="shared" si="132"/>
        <v>0</v>
      </c>
    </row>
    <row r="723" spans="1:45" x14ac:dyDescent="0.2">
      <c r="A723" s="137"/>
      <c r="B723" s="101" t="s">
        <v>89</v>
      </c>
      <c r="C723" s="113" t="s">
        <v>134</v>
      </c>
      <c r="D723" s="114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31"/>
      <c r="AJ723" s="31"/>
      <c r="AK723" s="18"/>
      <c r="AL723" s="18"/>
      <c r="AM723" s="31"/>
      <c r="AN723" s="31"/>
      <c r="AO723" s="31"/>
      <c r="AP723" s="31"/>
      <c r="AQ723" s="7">
        <f t="shared" si="133"/>
        <v>0</v>
      </c>
      <c r="AR723" s="65">
        <f t="shared" si="148"/>
        <v>34</v>
      </c>
      <c r="AS723" s="8">
        <f t="shared" si="132"/>
        <v>0</v>
      </c>
    </row>
    <row r="724" spans="1:45" x14ac:dyDescent="0.2">
      <c r="A724" s="137"/>
      <c r="B724" s="101"/>
      <c r="C724" s="113" t="s">
        <v>135</v>
      </c>
      <c r="D724" s="114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31"/>
      <c r="AJ724" s="31"/>
      <c r="AK724" s="18"/>
      <c r="AL724" s="18"/>
      <c r="AM724" s="31"/>
      <c r="AN724" s="31"/>
      <c r="AO724" s="31"/>
      <c r="AP724" s="31"/>
      <c r="AQ724" s="7">
        <f t="shared" si="133"/>
        <v>0</v>
      </c>
      <c r="AR724" s="65">
        <f t="shared" si="148"/>
        <v>34</v>
      </c>
      <c r="AS724" s="8">
        <f t="shared" si="132"/>
        <v>0</v>
      </c>
    </row>
    <row r="725" spans="1:45" x14ac:dyDescent="0.2">
      <c r="A725" s="137"/>
      <c r="B725" s="101"/>
      <c r="C725" s="113" t="s">
        <v>136</v>
      </c>
      <c r="D725" s="114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31"/>
      <c r="AJ725" s="31"/>
      <c r="AK725" s="18"/>
      <c r="AL725" s="18"/>
      <c r="AM725" s="31"/>
      <c r="AN725" s="31"/>
      <c r="AO725" s="31"/>
      <c r="AP725" s="31"/>
      <c r="AQ725" s="7">
        <f t="shared" si="133"/>
        <v>0</v>
      </c>
      <c r="AR725" s="65">
        <f t="shared" si="148"/>
        <v>34</v>
      </c>
      <c r="AS725" s="8">
        <f t="shared" si="132"/>
        <v>0</v>
      </c>
    </row>
    <row r="726" spans="1:45" x14ac:dyDescent="0.2">
      <c r="A726" s="137"/>
      <c r="B726" s="101"/>
      <c r="C726" s="113" t="s">
        <v>137</v>
      </c>
      <c r="D726" s="114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31"/>
      <c r="AJ726" s="31"/>
      <c r="AK726" s="18"/>
      <c r="AL726" s="18"/>
      <c r="AM726" s="31"/>
      <c r="AN726" s="31"/>
      <c r="AO726" s="31"/>
      <c r="AP726" s="31"/>
      <c r="AQ726" s="7">
        <f t="shared" si="133"/>
        <v>0</v>
      </c>
      <c r="AR726" s="65">
        <f t="shared" si="148"/>
        <v>34</v>
      </c>
      <c r="AS726" s="8">
        <f t="shared" si="132"/>
        <v>0</v>
      </c>
    </row>
    <row r="727" spans="1:45" x14ac:dyDescent="0.2">
      <c r="A727" s="137"/>
      <c r="B727" s="101" t="s">
        <v>58</v>
      </c>
      <c r="C727" s="113" t="s">
        <v>134</v>
      </c>
      <c r="D727" s="114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31"/>
      <c r="AJ727" s="31"/>
      <c r="AK727" s="18"/>
      <c r="AL727" s="18"/>
      <c r="AM727" s="31"/>
      <c r="AN727" s="31"/>
      <c r="AO727" s="31"/>
      <c r="AP727" s="31"/>
      <c r="AQ727" s="7">
        <f t="shared" si="133"/>
        <v>0</v>
      </c>
      <c r="AR727" s="65">
        <f>34*2</f>
        <v>68</v>
      </c>
      <c r="AS727" s="8">
        <f t="shared" si="132"/>
        <v>0</v>
      </c>
    </row>
    <row r="728" spans="1:45" x14ac:dyDescent="0.2">
      <c r="A728" s="137"/>
      <c r="B728" s="101"/>
      <c r="C728" s="113" t="s">
        <v>135</v>
      </c>
      <c r="D728" s="114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31"/>
      <c r="AJ728" s="31"/>
      <c r="AK728" s="18"/>
      <c r="AL728" s="18"/>
      <c r="AM728" s="31"/>
      <c r="AN728" s="31"/>
      <c r="AO728" s="31"/>
      <c r="AP728" s="31"/>
      <c r="AQ728" s="7">
        <f t="shared" si="133"/>
        <v>0</v>
      </c>
      <c r="AR728" s="65">
        <f t="shared" ref="AR728:AR730" si="149">34*2</f>
        <v>68</v>
      </c>
      <c r="AS728" s="8">
        <f t="shared" si="132"/>
        <v>0</v>
      </c>
    </row>
    <row r="729" spans="1:45" x14ac:dyDescent="0.2">
      <c r="A729" s="137"/>
      <c r="B729" s="101"/>
      <c r="C729" s="113" t="s">
        <v>136</v>
      </c>
      <c r="D729" s="114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31"/>
      <c r="AJ729" s="31"/>
      <c r="AK729" s="18"/>
      <c r="AL729" s="18"/>
      <c r="AM729" s="31"/>
      <c r="AN729" s="31"/>
      <c r="AO729" s="31"/>
      <c r="AP729" s="31"/>
      <c r="AQ729" s="7">
        <f t="shared" si="133"/>
        <v>0</v>
      </c>
      <c r="AR729" s="65">
        <f t="shared" si="149"/>
        <v>68</v>
      </c>
      <c r="AS729" s="8">
        <f t="shared" si="132"/>
        <v>0</v>
      </c>
    </row>
    <row r="730" spans="1:45" x14ac:dyDescent="0.2">
      <c r="A730" s="137"/>
      <c r="B730" s="101"/>
      <c r="C730" s="113" t="s">
        <v>137</v>
      </c>
      <c r="D730" s="114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31"/>
      <c r="AJ730" s="31"/>
      <c r="AK730" s="18"/>
      <c r="AL730" s="18"/>
      <c r="AM730" s="31"/>
      <c r="AN730" s="31"/>
      <c r="AO730" s="31"/>
      <c r="AP730" s="31"/>
      <c r="AQ730" s="7">
        <f t="shared" si="133"/>
        <v>0</v>
      </c>
      <c r="AR730" s="65">
        <f t="shared" si="149"/>
        <v>68</v>
      </c>
      <c r="AS730" s="8">
        <f t="shared" si="132"/>
        <v>0</v>
      </c>
    </row>
    <row r="731" spans="1:45" ht="18.75" customHeight="1" x14ac:dyDescent="0.2">
      <c r="A731" s="53"/>
      <c r="B731" s="54"/>
      <c r="C731" s="54"/>
      <c r="D731" s="54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3"/>
      <c r="AN731" s="53"/>
      <c r="AO731" s="53"/>
      <c r="AP731" s="53"/>
      <c r="AQ731" s="53"/>
      <c r="AR731" s="53"/>
      <c r="AS731" s="53"/>
    </row>
  </sheetData>
  <mergeCells count="488">
    <mergeCell ref="AF583:AI583"/>
    <mergeCell ref="AB583:AE583"/>
    <mergeCell ref="AF668:AI668"/>
    <mergeCell ref="AB668:AE668"/>
    <mergeCell ref="B292:B294"/>
    <mergeCell ref="C600:D600"/>
    <mergeCell ref="C730:D730"/>
    <mergeCell ref="C676:D676"/>
    <mergeCell ref="C680:D680"/>
    <mergeCell ref="C685:D685"/>
    <mergeCell ref="C689:D689"/>
    <mergeCell ref="C693:D693"/>
    <mergeCell ref="C697:D697"/>
    <mergeCell ref="C701:D701"/>
    <mergeCell ref="C705:D705"/>
    <mergeCell ref="C709:D709"/>
    <mergeCell ref="C713:D713"/>
    <mergeCell ref="C717:D717"/>
    <mergeCell ref="C721:D721"/>
    <mergeCell ref="C725:D725"/>
    <mergeCell ref="C729:D729"/>
    <mergeCell ref="C718:D718"/>
    <mergeCell ref="C719:D719"/>
    <mergeCell ref="C720:D720"/>
    <mergeCell ref="C722:D722"/>
    <mergeCell ref="C723:D723"/>
    <mergeCell ref="C724:D724"/>
    <mergeCell ref="C726:D726"/>
    <mergeCell ref="C727:D727"/>
    <mergeCell ref="C728:D728"/>
    <mergeCell ref="C706:D706"/>
    <mergeCell ref="C707:D707"/>
    <mergeCell ref="C708:D708"/>
    <mergeCell ref="C710:D710"/>
    <mergeCell ref="C711:D711"/>
    <mergeCell ref="C712:D712"/>
    <mergeCell ref="C714:D714"/>
    <mergeCell ref="C715:D715"/>
    <mergeCell ref="C716:D716"/>
    <mergeCell ref="C694:D694"/>
    <mergeCell ref="C695:D695"/>
    <mergeCell ref="C696:D696"/>
    <mergeCell ref="C698:D698"/>
    <mergeCell ref="C699:D699"/>
    <mergeCell ref="C700:D700"/>
    <mergeCell ref="C702:D702"/>
    <mergeCell ref="C703:D703"/>
    <mergeCell ref="C704:D704"/>
    <mergeCell ref="C664:D664"/>
    <mergeCell ref="C665:D665"/>
    <mergeCell ref="C670:D670"/>
    <mergeCell ref="C671:D671"/>
    <mergeCell ref="C672:D672"/>
    <mergeCell ref="C673:D673"/>
    <mergeCell ref="C674:D674"/>
    <mergeCell ref="C675:D675"/>
    <mergeCell ref="C677:D677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37:D637"/>
    <mergeCell ref="C638:D638"/>
    <mergeCell ref="C639:D639"/>
    <mergeCell ref="C640:D640"/>
    <mergeCell ref="C641:D641"/>
    <mergeCell ref="C642:D642"/>
    <mergeCell ref="C643:D643"/>
    <mergeCell ref="C644:D644"/>
    <mergeCell ref="C645:D645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19:D619"/>
    <mergeCell ref="C620:D620"/>
    <mergeCell ref="C621:D621"/>
    <mergeCell ref="C622:D622"/>
    <mergeCell ref="C623:D623"/>
    <mergeCell ref="C624:D624"/>
    <mergeCell ref="C625:D625"/>
    <mergeCell ref="C626:D626"/>
    <mergeCell ref="C627:D627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05:D605"/>
    <mergeCell ref="C596:D596"/>
    <mergeCell ref="C597:D597"/>
    <mergeCell ref="C602:D602"/>
    <mergeCell ref="C603:D603"/>
    <mergeCell ref="C606:D606"/>
    <mergeCell ref="C607:D607"/>
    <mergeCell ref="C608:D608"/>
    <mergeCell ref="C609:D609"/>
    <mergeCell ref="C591:D591"/>
    <mergeCell ref="C592:D592"/>
    <mergeCell ref="C593:D593"/>
    <mergeCell ref="C594:D594"/>
    <mergeCell ref="C595:D595"/>
    <mergeCell ref="C598:D598"/>
    <mergeCell ref="C599:D599"/>
    <mergeCell ref="C601:D601"/>
    <mergeCell ref="C604:D604"/>
    <mergeCell ref="B3:C3"/>
    <mergeCell ref="B2:C2"/>
    <mergeCell ref="B571:B575"/>
    <mergeCell ref="C585:D585"/>
    <mergeCell ref="C586:D586"/>
    <mergeCell ref="C587:D587"/>
    <mergeCell ref="C588:D588"/>
    <mergeCell ref="C589:D589"/>
    <mergeCell ref="C590:D590"/>
    <mergeCell ref="B240:B243"/>
    <mergeCell ref="B551:B555"/>
    <mergeCell ref="B556:B560"/>
    <mergeCell ref="B561:B565"/>
    <mergeCell ref="B566:B570"/>
    <mergeCell ref="B576:B580"/>
    <mergeCell ref="B417:B422"/>
    <mergeCell ref="B427:B430"/>
    <mergeCell ref="B472:B475"/>
    <mergeCell ref="B476:B479"/>
    <mergeCell ref="B480:B483"/>
    <mergeCell ref="B484:B487"/>
    <mergeCell ref="B488:B491"/>
    <mergeCell ref="B516:B520"/>
    <mergeCell ref="B521:B525"/>
    <mergeCell ref="A585:A665"/>
    <mergeCell ref="B631:B635"/>
    <mergeCell ref="B636:B640"/>
    <mergeCell ref="B641:B645"/>
    <mergeCell ref="B646:B650"/>
    <mergeCell ref="B651:B655"/>
    <mergeCell ref="B656:B660"/>
    <mergeCell ref="B661:B665"/>
    <mergeCell ref="B526:B530"/>
    <mergeCell ref="B531:B535"/>
    <mergeCell ref="B536:B540"/>
    <mergeCell ref="B541:B545"/>
    <mergeCell ref="B585:B589"/>
    <mergeCell ref="B590:B594"/>
    <mergeCell ref="B595:B599"/>
    <mergeCell ref="B601:B605"/>
    <mergeCell ref="B606:B610"/>
    <mergeCell ref="B611:B615"/>
    <mergeCell ref="B616:B620"/>
    <mergeCell ref="B621:B625"/>
    <mergeCell ref="B626:B630"/>
    <mergeCell ref="A583:C584"/>
    <mergeCell ref="A582:D582"/>
    <mergeCell ref="B546:B550"/>
    <mergeCell ref="B284:B287"/>
    <mergeCell ref="B288:B291"/>
    <mergeCell ref="B296:B299"/>
    <mergeCell ref="B320:B323"/>
    <mergeCell ref="B324:B327"/>
    <mergeCell ref="B405:B410"/>
    <mergeCell ref="B411:B416"/>
    <mergeCell ref="B375:B380"/>
    <mergeCell ref="B381:B386"/>
    <mergeCell ref="B387:B392"/>
    <mergeCell ref="B393:B398"/>
    <mergeCell ref="B399:B404"/>
    <mergeCell ref="B351:B356"/>
    <mergeCell ref="B357:B362"/>
    <mergeCell ref="B363:B368"/>
    <mergeCell ref="B369:B374"/>
    <mergeCell ref="B332:B337"/>
    <mergeCell ref="B300:B303"/>
    <mergeCell ref="B304:B307"/>
    <mergeCell ref="B308:B311"/>
    <mergeCell ref="B312:B315"/>
    <mergeCell ref="B316:B319"/>
    <mergeCell ref="A277:D277"/>
    <mergeCell ref="E277:AP277"/>
    <mergeCell ref="A107:A169"/>
    <mergeCell ref="B107:B113"/>
    <mergeCell ref="B114:B120"/>
    <mergeCell ref="B121:B127"/>
    <mergeCell ref="B128:B134"/>
    <mergeCell ref="A226:C227"/>
    <mergeCell ref="B149:B155"/>
    <mergeCell ref="B163:B169"/>
    <mergeCell ref="B179:B183"/>
    <mergeCell ref="A332:A422"/>
    <mergeCell ref="B338:B343"/>
    <mergeCell ref="B344:B349"/>
    <mergeCell ref="A280:A327"/>
    <mergeCell ref="B280:B283"/>
    <mergeCell ref="B47:B53"/>
    <mergeCell ref="Q105:T105"/>
    <mergeCell ref="U105:W105"/>
    <mergeCell ref="E104:AP104"/>
    <mergeCell ref="X105:AA105"/>
    <mergeCell ref="AJ105:AL105"/>
    <mergeCell ref="AM105:AP105"/>
    <mergeCell ref="A104:D104"/>
    <mergeCell ref="AF105:AI105"/>
    <mergeCell ref="AB105:AE105"/>
    <mergeCell ref="B68:B74"/>
    <mergeCell ref="B75:B81"/>
    <mergeCell ref="B82:B88"/>
    <mergeCell ref="B89:B95"/>
    <mergeCell ref="B96:B102"/>
    <mergeCell ref="B156:B162"/>
    <mergeCell ref="A225:D225"/>
    <mergeCell ref="B135:B141"/>
    <mergeCell ref="B142:B148"/>
    <mergeCell ref="AP5:AQ5"/>
    <mergeCell ref="X6:AB6"/>
    <mergeCell ref="AQ225:AQ227"/>
    <mergeCell ref="AQ104:AQ106"/>
    <mergeCell ref="AQ171:AQ173"/>
    <mergeCell ref="U278:W278"/>
    <mergeCell ref="X278:AA278"/>
    <mergeCell ref="AQ277:AQ279"/>
    <mergeCell ref="AQ37:AQ39"/>
    <mergeCell ref="AF226:AI226"/>
    <mergeCell ref="AB226:AE226"/>
    <mergeCell ref="AF172:AI172"/>
    <mergeCell ref="AB172:AE172"/>
    <mergeCell ref="AF38:AI38"/>
    <mergeCell ref="AB38:AE38"/>
    <mergeCell ref="AF10:AI10"/>
    <mergeCell ref="AB10:AE10"/>
    <mergeCell ref="AF278:AI278"/>
    <mergeCell ref="AB278:AE278"/>
    <mergeCell ref="AM278:AP278"/>
    <mergeCell ref="A12:A35"/>
    <mergeCell ref="B12:B14"/>
    <mergeCell ref="B15:B17"/>
    <mergeCell ref="B18:B20"/>
    <mergeCell ref="AC3:AM5"/>
    <mergeCell ref="A7:B7"/>
    <mergeCell ref="C7:D7"/>
    <mergeCell ref="A276:D276"/>
    <mergeCell ref="B260:B263"/>
    <mergeCell ref="B264:B267"/>
    <mergeCell ref="B268:B271"/>
    <mergeCell ref="B256:B259"/>
    <mergeCell ref="B252:B255"/>
    <mergeCell ref="B248:B251"/>
    <mergeCell ref="B244:B247"/>
    <mergeCell ref="A228:A275"/>
    <mergeCell ref="B232:B235"/>
    <mergeCell ref="B228:B231"/>
    <mergeCell ref="B272:B275"/>
    <mergeCell ref="B236:B239"/>
    <mergeCell ref="E225:AP225"/>
    <mergeCell ref="AN3:AO5"/>
    <mergeCell ref="A40:A102"/>
    <mergeCell ref="B40:B46"/>
    <mergeCell ref="B4:C4"/>
    <mergeCell ref="AR171:AR173"/>
    <mergeCell ref="AS171:AS173"/>
    <mergeCell ref="A172:B173"/>
    <mergeCell ref="C172:C173"/>
    <mergeCell ref="E172:H172"/>
    <mergeCell ref="I172:L172"/>
    <mergeCell ref="M172:P172"/>
    <mergeCell ref="Q172:T172"/>
    <mergeCell ref="U172:W172"/>
    <mergeCell ref="A171:D171"/>
    <mergeCell ref="E171:AP171"/>
    <mergeCell ref="X172:AA172"/>
    <mergeCell ref="AJ172:AL172"/>
    <mergeCell ref="AM172:AP172"/>
    <mergeCell ref="AR104:AR106"/>
    <mergeCell ref="AS104:AS106"/>
    <mergeCell ref="A105:B106"/>
    <mergeCell ref="C105:C106"/>
    <mergeCell ref="E105:H105"/>
    <mergeCell ref="I105:L105"/>
    <mergeCell ref="M105:P105"/>
    <mergeCell ref="B54:B60"/>
    <mergeCell ref="B61:B67"/>
    <mergeCell ref="A670:A730"/>
    <mergeCell ref="AR667:AR669"/>
    <mergeCell ref="B695:B698"/>
    <mergeCell ref="B699:B702"/>
    <mergeCell ref="B703:B706"/>
    <mergeCell ref="B707:B710"/>
    <mergeCell ref="B711:B714"/>
    <mergeCell ref="B715:B718"/>
    <mergeCell ref="B719:B722"/>
    <mergeCell ref="B723:B726"/>
    <mergeCell ref="B727:B730"/>
    <mergeCell ref="A668:C669"/>
    <mergeCell ref="A667:D667"/>
    <mergeCell ref="C678:D678"/>
    <mergeCell ref="C679:D679"/>
    <mergeCell ref="C681:D681"/>
    <mergeCell ref="C683:D683"/>
    <mergeCell ref="C684:D684"/>
    <mergeCell ref="C686:D686"/>
    <mergeCell ref="C687:D687"/>
    <mergeCell ref="C688:D688"/>
    <mergeCell ref="C690:D690"/>
    <mergeCell ref="C691:D691"/>
    <mergeCell ref="C692:D692"/>
    <mergeCell ref="AS667:AS669"/>
    <mergeCell ref="E668:H668"/>
    <mergeCell ref="I668:L668"/>
    <mergeCell ref="M668:P668"/>
    <mergeCell ref="Q668:T668"/>
    <mergeCell ref="U668:W668"/>
    <mergeCell ref="X668:AA668"/>
    <mergeCell ref="E667:AP667"/>
    <mergeCell ref="AQ667:AQ669"/>
    <mergeCell ref="AJ668:AL668"/>
    <mergeCell ref="AM668:AP668"/>
    <mergeCell ref="AS582:AS584"/>
    <mergeCell ref="E583:H583"/>
    <mergeCell ref="I583:L583"/>
    <mergeCell ref="M583:P583"/>
    <mergeCell ref="Q583:T583"/>
    <mergeCell ref="A500:A580"/>
    <mergeCell ref="Q498:T498"/>
    <mergeCell ref="U498:W498"/>
    <mergeCell ref="X498:AA498"/>
    <mergeCell ref="AJ498:AL498"/>
    <mergeCell ref="U583:W583"/>
    <mergeCell ref="X583:AA583"/>
    <mergeCell ref="AJ583:AL583"/>
    <mergeCell ref="AM583:AP583"/>
    <mergeCell ref="E582:AP582"/>
    <mergeCell ref="AQ582:AQ584"/>
    <mergeCell ref="AR582:AR584"/>
    <mergeCell ref="B500:B504"/>
    <mergeCell ref="B505:B509"/>
    <mergeCell ref="B510:B514"/>
    <mergeCell ref="AR497:AR499"/>
    <mergeCell ref="AS497:AS499"/>
    <mergeCell ref="A498:C499"/>
    <mergeCell ref="E498:H498"/>
    <mergeCell ref="M498:P498"/>
    <mergeCell ref="A427:A495"/>
    <mergeCell ref="AM498:AP498"/>
    <mergeCell ref="B440:B443"/>
    <mergeCell ref="B444:B447"/>
    <mergeCell ref="B448:B451"/>
    <mergeCell ref="B452:B455"/>
    <mergeCell ref="B456:B459"/>
    <mergeCell ref="B464:B467"/>
    <mergeCell ref="B468:B471"/>
    <mergeCell ref="B431:B434"/>
    <mergeCell ref="B435:B438"/>
    <mergeCell ref="B492:B495"/>
    <mergeCell ref="A497:D497"/>
    <mergeCell ref="AF498:AI498"/>
    <mergeCell ref="AB498:AE498"/>
    <mergeCell ref="B460:B463"/>
    <mergeCell ref="AR424:AR426"/>
    <mergeCell ref="AS424:AS426"/>
    <mergeCell ref="A425:C426"/>
    <mergeCell ref="E425:H425"/>
    <mergeCell ref="I425:L425"/>
    <mergeCell ref="M425:P425"/>
    <mergeCell ref="Q425:T425"/>
    <mergeCell ref="U425:W425"/>
    <mergeCell ref="X425:AA425"/>
    <mergeCell ref="AJ425:AL425"/>
    <mergeCell ref="AM425:AP425"/>
    <mergeCell ref="A424:D424"/>
    <mergeCell ref="E424:AP424"/>
    <mergeCell ref="AQ424:AQ426"/>
    <mergeCell ref="AF425:AI425"/>
    <mergeCell ref="AB425:AE425"/>
    <mergeCell ref="AR329:AR331"/>
    <mergeCell ref="AS329:AS331"/>
    <mergeCell ref="A330:C331"/>
    <mergeCell ref="E330:H330"/>
    <mergeCell ref="I330:L330"/>
    <mergeCell ref="M330:P330"/>
    <mergeCell ref="Q330:T330"/>
    <mergeCell ref="U330:W330"/>
    <mergeCell ref="X330:AA330"/>
    <mergeCell ref="AJ330:AL330"/>
    <mergeCell ref="AM330:AP330"/>
    <mergeCell ref="A329:D329"/>
    <mergeCell ref="E329:AP329"/>
    <mergeCell ref="AQ329:AQ331"/>
    <mergeCell ref="AF330:AI330"/>
    <mergeCell ref="AB330:AE330"/>
    <mergeCell ref="AR277:AR279"/>
    <mergeCell ref="AS277:AS279"/>
    <mergeCell ref="A278:C279"/>
    <mergeCell ref="E278:H278"/>
    <mergeCell ref="I278:L278"/>
    <mergeCell ref="M278:P278"/>
    <mergeCell ref="Q278:T278"/>
    <mergeCell ref="B219:B223"/>
    <mergeCell ref="A174:A223"/>
    <mergeCell ref="B184:B188"/>
    <mergeCell ref="B189:B193"/>
    <mergeCell ref="B174:B178"/>
    <mergeCell ref="B194:B198"/>
    <mergeCell ref="B199:B203"/>
    <mergeCell ref="B204:B208"/>
    <mergeCell ref="B209:B213"/>
    <mergeCell ref="B214:B218"/>
    <mergeCell ref="AR225:AR227"/>
    <mergeCell ref="AS225:AS227"/>
    <mergeCell ref="M226:P226"/>
    <mergeCell ref="Q226:T226"/>
    <mergeCell ref="U226:W226"/>
    <mergeCell ref="E226:H226"/>
    <mergeCell ref="AJ278:AL278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M10:AP10"/>
    <mergeCell ref="A9:D9"/>
    <mergeCell ref="E9:AP9"/>
    <mergeCell ref="AQ9:AQ11"/>
    <mergeCell ref="AR9:AR11"/>
    <mergeCell ref="AJ10:AL10"/>
    <mergeCell ref="G3:W3"/>
    <mergeCell ref="G5:W7"/>
    <mergeCell ref="B670:B673"/>
    <mergeCell ref="B674:B677"/>
    <mergeCell ref="B678:B681"/>
    <mergeCell ref="B683:B686"/>
    <mergeCell ref="B687:B690"/>
    <mergeCell ref="B691:B694"/>
    <mergeCell ref="B21:B23"/>
    <mergeCell ref="B24:B26"/>
    <mergeCell ref="B27:B29"/>
    <mergeCell ref="B30:B32"/>
    <mergeCell ref="B33:B35"/>
    <mergeCell ref="E497:AP497"/>
    <mergeCell ref="I226:L226"/>
    <mergeCell ref="X226:AA226"/>
    <mergeCell ref="AJ226:AL226"/>
    <mergeCell ref="AM226:AP226"/>
    <mergeCell ref="AP4:AQ4"/>
    <mergeCell ref="AQ497:AQ499"/>
    <mergeCell ref="X3:AB3"/>
    <mergeCell ref="X4:AB5"/>
    <mergeCell ref="C682:D682"/>
    <mergeCell ref="I498:L498"/>
  </mergeCells>
  <pageMargins left="0.25" right="0.25" top="0.51" bottom="0.75" header="0.3" footer="0.3"/>
  <pageSetup paperSize="9" scale="43" fitToHeight="0" orientation="landscape" r:id="rId1"/>
  <headerFooter>
    <oddHeader>&amp;C&amp;G</oddHeader>
  </headerFooter>
  <rowBreaks count="10" manualBreakCount="10">
    <brk id="36" max="50" man="1"/>
    <brk id="103" max="50" man="1"/>
    <brk id="170" max="50" man="1"/>
    <brk id="224" max="50" man="1"/>
    <brk id="276" max="16383" man="1"/>
    <brk id="328" max="16383" man="1"/>
    <brk id="423" max="16383" man="1"/>
    <brk id="496" max="16383" man="1"/>
    <brk id="581" max="50" man="1"/>
    <brk id="666" max="5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8"/>
  <sheetViews>
    <sheetView workbookViewId="0">
      <selection activeCell="D15" sqref="D15"/>
    </sheetView>
  </sheetViews>
  <sheetFormatPr defaultRowHeight="15" x14ac:dyDescent="0.25"/>
  <cols>
    <col min="4" max="4" width="46.85546875" customWidth="1"/>
  </cols>
  <sheetData>
    <row r="2" spans="3:4" x14ac:dyDescent="0.25">
      <c r="C2" s="92" t="s">
        <v>139</v>
      </c>
      <c r="D2" s="89" t="s">
        <v>148</v>
      </c>
    </row>
    <row r="3" spans="3:4" x14ac:dyDescent="0.25">
      <c r="C3" s="92" t="s">
        <v>147</v>
      </c>
      <c r="D3" s="89" t="s">
        <v>149</v>
      </c>
    </row>
    <row r="4" spans="3:4" x14ac:dyDescent="0.25">
      <c r="C4" s="92" t="s">
        <v>140</v>
      </c>
      <c r="D4" s="89" t="s">
        <v>150</v>
      </c>
    </row>
    <row r="5" spans="3:4" x14ac:dyDescent="0.25">
      <c r="C5" s="92" t="s">
        <v>138</v>
      </c>
      <c r="D5" s="89" t="s">
        <v>151</v>
      </c>
    </row>
    <row r="6" spans="3:4" x14ac:dyDescent="0.25">
      <c r="C6" s="92" t="s">
        <v>145</v>
      </c>
      <c r="D6" s="89" t="s">
        <v>158</v>
      </c>
    </row>
    <row r="7" spans="3:4" x14ac:dyDescent="0.25">
      <c r="C7" s="92" t="s">
        <v>152</v>
      </c>
      <c r="D7" s="89" t="s">
        <v>153</v>
      </c>
    </row>
    <row r="8" spans="3:4" x14ac:dyDescent="0.25">
      <c r="C8" s="92" t="s">
        <v>156</v>
      </c>
      <c r="D8" s="89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Сокращения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Учитель</cp:lastModifiedBy>
  <cp:lastPrinted>2026-01-22T04:43:13Z</cp:lastPrinted>
  <dcterms:created xsi:type="dcterms:W3CDTF">2024-09-28T08:38:22Z</dcterms:created>
  <dcterms:modified xsi:type="dcterms:W3CDTF">2026-01-22T05:21:43Z</dcterms:modified>
</cp:coreProperties>
</file>